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宿舍楼" sheetId="1" r:id="rId1"/>
    <sheet name="专家楼" sheetId="2" r:id="rId2"/>
  </sheets>
  <definedNames>
    <definedName name="_xlnm._FilterDatabase" localSheetId="0" hidden="1">宿舍楼!$A$2:$G$800</definedName>
    <definedName name="_xlnm._FilterDatabase" localSheetId="1" hidden="1">专家楼!$A$4:$F$108</definedName>
    <definedName name="_xlnm.Print_Area" localSheetId="0">宿舍楼!$A$1:$G$800</definedName>
  </definedNames>
  <calcPr calcId="144525"/>
</workbook>
</file>

<file path=xl/sharedStrings.xml><?xml version="1.0" encoding="utf-8"?>
<sst xmlns="http://schemas.openxmlformats.org/spreadsheetml/2006/main" count="2544" uniqueCount="1892">
  <si>
    <t>育成基地宿舍楼（A栋）实际人数明细表</t>
  </si>
  <si>
    <t>序号</t>
  </si>
  <si>
    <t>房间号</t>
  </si>
  <si>
    <t>公司</t>
  </si>
  <si>
    <t>人数</t>
  </si>
  <si>
    <t>姓名</t>
  </si>
  <si>
    <t>身份证</t>
  </si>
  <si>
    <t>A101</t>
  </si>
  <si>
    <t>未出租</t>
  </si>
  <si>
    <t>一楼</t>
  </si>
  <si>
    <t>A102</t>
  </si>
  <si>
    <t>A103</t>
  </si>
  <si>
    <t>A104</t>
  </si>
  <si>
    <t>A105</t>
  </si>
  <si>
    <t>A106</t>
  </si>
  <si>
    <t>泉州市卓尚服饰科技有限公司</t>
  </si>
  <si>
    <t>周*兵</t>
  </si>
  <si>
    <t>340827*********314</t>
  </si>
  <si>
    <t>A107</t>
  </si>
  <si>
    <t>福建南方路面机械有限公司</t>
  </si>
  <si>
    <t>郑*锋</t>
  </si>
  <si>
    <t>350521*********514</t>
  </si>
  <si>
    <t>连*凯</t>
  </si>
  <si>
    <t>350521*********518</t>
  </si>
  <si>
    <t>李*华</t>
  </si>
  <si>
    <t>350524*********756</t>
  </si>
  <si>
    <t>A108</t>
  </si>
  <si>
    <t>A109</t>
  </si>
  <si>
    <t>泉州云卓科技有限公司</t>
  </si>
  <si>
    <t>陈*川</t>
  </si>
  <si>
    <t>350521*********679</t>
  </si>
  <si>
    <t>王*接</t>
  </si>
  <si>
    <t xml:space="preserve">
35052*********2710</t>
  </si>
  <si>
    <t>A110</t>
  </si>
  <si>
    <t>A111</t>
  </si>
  <si>
    <t xml:space="preserve">健研检测集团有限公司  </t>
  </si>
  <si>
    <t>王*</t>
  </si>
  <si>
    <t>411323*********319</t>
  </si>
  <si>
    <t>刘*</t>
  </si>
  <si>
    <t>411327*********933</t>
  </si>
  <si>
    <t>A112</t>
  </si>
  <si>
    <t>A113</t>
  </si>
  <si>
    <t>A114</t>
  </si>
  <si>
    <t>A115</t>
  </si>
  <si>
    <t>A116</t>
  </si>
  <si>
    <t>A117</t>
  </si>
  <si>
    <t>泉州市华体教育咨询有限公司</t>
  </si>
  <si>
    <t>A118</t>
  </si>
  <si>
    <t>A119</t>
  </si>
  <si>
    <t>A120</t>
  </si>
  <si>
    <t>丰泽区青年志愿者协会</t>
  </si>
  <si>
    <t>单人间</t>
  </si>
  <si>
    <t>双人间</t>
  </si>
  <si>
    <t>三人间</t>
  </si>
  <si>
    <t>四人间</t>
  </si>
  <si>
    <t>五人间</t>
  </si>
  <si>
    <t>六人间</t>
  </si>
  <si>
    <t>间数</t>
  </si>
  <si>
    <t>合计：</t>
  </si>
  <si>
    <t>二楼</t>
  </si>
  <si>
    <t>A201</t>
  </si>
  <si>
    <t>泉州金声电子科技有限公司</t>
  </si>
  <si>
    <t>连*瀚</t>
  </si>
  <si>
    <t>350521*********011</t>
  </si>
  <si>
    <t>林*斌</t>
  </si>
  <si>
    <t>350321*********276</t>
  </si>
  <si>
    <t>A202</t>
  </si>
  <si>
    <t>何*华</t>
  </si>
  <si>
    <t>350500*********54X</t>
  </si>
  <si>
    <t>田*英</t>
  </si>
  <si>
    <t>513022*********829</t>
  </si>
  <si>
    <t>杨*英</t>
  </si>
  <si>
    <t>522401*********149</t>
  </si>
  <si>
    <t>A203</t>
  </si>
  <si>
    <t>张*英</t>
  </si>
  <si>
    <t>422626*********529</t>
  </si>
  <si>
    <t>秦*双</t>
  </si>
  <si>
    <t>522222*********867</t>
  </si>
  <si>
    <t>黄*婷</t>
  </si>
  <si>
    <t>350521*********563</t>
  </si>
  <si>
    <t>王*婷</t>
  </si>
  <si>
    <t>350426*********023</t>
  </si>
  <si>
    <t>周*</t>
  </si>
  <si>
    <t>361127*********128</t>
  </si>
  <si>
    <t>林*津</t>
  </si>
  <si>
    <t>350322*********562</t>
  </si>
  <si>
    <t>A204</t>
  </si>
  <si>
    <t>陈*萍</t>
  </si>
  <si>
    <t>350583*********960</t>
  </si>
  <si>
    <t>林*莲</t>
  </si>
  <si>
    <t>350525*********927</t>
  </si>
  <si>
    <t>A205</t>
  </si>
  <si>
    <t>庄*展</t>
  </si>
  <si>
    <t>350322*********01X</t>
  </si>
  <si>
    <t>A206</t>
  </si>
  <si>
    <t>卓*庭</t>
  </si>
  <si>
    <t>350583*********332</t>
  </si>
  <si>
    <t>涂*</t>
  </si>
  <si>
    <t>362425*********23X</t>
  </si>
  <si>
    <t>李*海</t>
  </si>
  <si>
    <t>362429*********316</t>
  </si>
  <si>
    <t>韦*忠</t>
  </si>
  <si>
    <t>350500*********056</t>
  </si>
  <si>
    <t>吴*忠</t>
  </si>
  <si>
    <t>350521*********270</t>
  </si>
  <si>
    <t>A207</t>
  </si>
  <si>
    <t>陈*东</t>
  </si>
  <si>
    <t>511621*********979</t>
  </si>
  <si>
    <t>李*豪</t>
  </si>
  <si>
    <t>411624*********956</t>
  </si>
  <si>
    <t>邱*霖</t>
  </si>
  <si>
    <t>350581*********718</t>
  </si>
  <si>
    <t>陈*鑫</t>
  </si>
  <si>
    <t>350505*********012</t>
  </si>
  <si>
    <t>A208</t>
  </si>
  <si>
    <t>陈*霞</t>
  </si>
  <si>
    <t>350521*********541</t>
  </si>
  <si>
    <t>邱*慧</t>
  </si>
  <si>
    <t>360735*********829</t>
  </si>
  <si>
    <t>邓*龄</t>
  </si>
  <si>
    <t>360735*********825</t>
  </si>
  <si>
    <t>李*心</t>
  </si>
  <si>
    <t>511724*********105</t>
  </si>
  <si>
    <t>杨*梅</t>
  </si>
  <si>
    <t>512923*********548</t>
  </si>
  <si>
    <t>A209</t>
  </si>
  <si>
    <t>王*龙</t>
  </si>
  <si>
    <t>340828*********617</t>
  </si>
  <si>
    <t>A210</t>
  </si>
  <si>
    <t>易*金</t>
  </si>
  <si>
    <t>362201*********016</t>
  </si>
  <si>
    <t>梅*</t>
  </si>
  <si>
    <t>420802*********750</t>
  </si>
  <si>
    <t>姚*涛</t>
  </si>
  <si>
    <t>420804*********810</t>
  </si>
  <si>
    <t>李*蓬</t>
  </si>
  <si>
    <t>511721*********798</t>
  </si>
  <si>
    <t>罗*强</t>
  </si>
  <si>
    <t>431223*********815</t>
  </si>
  <si>
    <t>A211</t>
  </si>
  <si>
    <t>李*</t>
  </si>
  <si>
    <t>430721*********005</t>
  </si>
  <si>
    <t>朱*微</t>
  </si>
  <si>
    <t>230227*********724</t>
  </si>
  <si>
    <t>A212</t>
  </si>
  <si>
    <t>朱*冬</t>
  </si>
  <si>
    <t>152322*********317</t>
  </si>
  <si>
    <t>林*扬</t>
  </si>
  <si>
    <t>350525*********058</t>
  </si>
  <si>
    <t>邱*圣</t>
  </si>
  <si>
    <t>350581*********514</t>
  </si>
  <si>
    <t>余*峰</t>
  </si>
  <si>
    <t>350521*********015</t>
  </si>
  <si>
    <t>李*宇</t>
  </si>
  <si>
    <t>350524*********512</t>
  </si>
  <si>
    <t>A213</t>
  </si>
  <si>
    <t>A214</t>
  </si>
  <si>
    <t>A215</t>
  </si>
  <si>
    <t>泉州市丰泽区凯晟机械配件加工厂</t>
  </si>
  <si>
    <t>王*元</t>
  </si>
  <si>
    <t>350524*********511</t>
  </si>
  <si>
    <t>360103*********113</t>
  </si>
  <si>
    <t>A216</t>
  </si>
  <si>
    <t>乐*刚</t>
  </si>
  <si>
    <t>360105*********818</t>
  </si>
  <si>
    <t>A217</t>
  </si>
  <si>
    <t>黄*斌</t>
  </si>
  <si>
    <t>350524*********519</t>
  </si>
  <si>
    <t>A218</t>
  </si>
  <si>
    <t>A219</t>
  </si>
  <si>
    <t>A220</t>
  </si>
  <si>
    <t>三楼</t>
  </si>
  <si>
    <t>A301</t>
  </si>
  <si>
    <t>张*钧</t>
  </si>
  <si>
    <t>350425*********736</t>
  </si>
  <si>
    <t>邱*庆</t>
  </si>
  <si>
    <t>411625*********914</t>
  </si>
  <si>
    <t>邓*浩</t>
  </si>
  <si>
    <t>350427*********01X</t>
  </si>
  <si>
    <t>A302</t>
  </si>
  <si>
    <t>福建环宇通信息科技股份公司</t>
  </si>
  <si>
    <t>黄*鑫</t>
  </si>
  <si>
    <t>350583*********058</t>
  </si>
  <si>
    <t>A303</t>
  </si>
  <si>
    <t>徐*敏</t>
  </si>
  <si>
    <t>350321*********617</t>
  </si>
  <si>
    <t>李*雄</t>
  </si>
  <si>
    <t>350424*********910</t>
  </si>
  <si>
    <t>陈*隆</t>
  </si>
  <si>
    <t>350521*********254</t>
  </si>
  <si>
    <t>A304</t>
  </si>
  <si>
    <t>许*意</t>
  </si>
  <si>
    <t>350521*********590</t>
  </si>
  <si>
    <t>A305</t>
  </si>
  <si>
    <t>A306</t>
  </si>
  <si>
    <t>谢*标</t>
  </si>
  <si>
    <t>350582*********019</t>
  </si>
  <si>
    <t>黄*扬</t>
  </si>
  <si>
    <t>A307</t>
  </si>
  <si>
    <t>蒋*剑</t>
  </si>
  <si>
    <t>331082*********039</t>
  </si>
  <si>
    <t>张*杰</t>
  </si>
  <si>
    <t>350521*********513</t>
  </si>
  <si>
    <t>A308</t>
  </si>
  <si>
    <t>黄*</t>
  </si>
  <si>
    <t>429006*********421</t>
  </si>
  <si>
    <t>A309</t>
  </si>
  <si>
    <t>李*瑜</t>
  </si>
  <si>
    <t>350583*********943</t>
  </si>
  <si>
    <t>汪*怡</t>
  </si>
  <si>
    <t>350521*********02X</t>
  </si>
  <si>
    <t>傅*琴</t>
  </si>
  <si>
    <t>350583*********420</t>
  </si>
  <si>
    <t>A310</t>
  </si>
  <si>
    <t>A311</t>
  </si>
  <si>
    <t>郭*沼</t>
  </si>
  <si>
    <t>350521*********051</t>
  </si>
  <si>
    <t>黄*锋</t>
  </si>
  <si>
    <t>350583*********43X</t>
  </si>
  <si>
    <t>江*清</t>
  </si>
  <si>
    <t>350321*********314</t>
  </si>
  <si>
    <t>A312</t>
  </si>
  <si>
    <t>陈*鸿</t>
  </si>
  <si>
    <t>350521*********018</t>
  </si>
  <si>
    <t>蔡*生</t>
  </si>
  <si>
    <t>350583*********911</t>
  </si>
  <si>
    <t>A313</t>
  </si>
  <si>
    <t>傅*勇</t>
  </si>
  <si>
    <t>350322*********357</t>
  </si>
  <si>
    <t>A314</t>
  </si>
  <si>
    <t>廖*东</t>
  </si>
  <si>
    <t>445221*********591</t>
  </si>
  <si>
    <t>郭*煌</t>
  </si>
  <si>
    <t>350521*********033</t>
  </si>
  <si>
    <t>341623*********37X</t>
  </si>
  <si>
    <t>A315</t>
  </si>
  <si>
    <t>A316</t>
  </si>
  <si>
    <t>郑*斌</t>
  </si>
  <si>
    <t>350525*********516</t>
  </si>
  <si>
    <t>陈*</t>
  </si>
  <si>
    <t>500101*********077</t>
  </si>
  <si>
    <t>A317</t>
  </si>
  <si>
    <t>丁*</t>
  </si>
  <si>
    <t>350521*********034</t>
  </si>
  <si>
    <t>庄*东</t>
  </si>
  <si>
    <t>350521*********551</t>
  </si>
  <si>
    <t>连*海</t>
  </si>
  <si>
    <t>350521*********535</t>
  </si>
  <si>
    <t>A318</t>
  </si>
  <si>
    <t>A319</t>
  </si>
  <si>
    <t>A320</t>
  </si>
  <si>
    <t>李*丽</t>
  </si>
  <si>
    <t>350525*********828</t>
  </si>
  <si>
    <t>陈*彬</t>
  </si>
  <si>
    <t>350525*********312</t>
  </si>
  <si>
    <t>A321</t>
  </si>
  <si>
    <t>邹*元</t>
  </si>
  <si>
    <t>360981*********512</t>
  </si>
  <si>
    <t>林*涛</t>
  </si>
  <si>
    <t>350427*********034</t>
  </si>
  <si>
    <t>王*锋</t>
  </si>
  <si>
    <t>350424*********718</t>
  </si>
  <si>
    <t>A322</t>
  </si>
  <si>
    <t>肖*琛</t>
  </si>
  <si>
    <t>A323</t>
  </si>
  <si>
    <t>张*弘</t>
  </si>
  <si>
    <t>350425*********155</t>
  </si>
  <si>
    <t>陈*华</t>
  </si>
  <si>
    <t>350427*********032</t>
  </si>
  <si>
    <t>350425*********917</t>
  </si>
  <si>
    <t>A324</t>
  </si>
  <si>
    <t>张*培</t>
  </si>
  <si>
    <t>350521*********534</t>
  </si>
  <si>
    <t>陈*波</t>
  </si>
  <si>
    <t>350525*********013</t>
  </si>
  <si>
    <t>A325</t>
  </si>
  <si>
    <t>唐*</t>
  </si>
  <si>
    <t>511681*********217</t>
  </si>
  <si>
    <t>林*茂</t>
  </si>
  <si>
    <t>350624*********515</t>
  </si>
  <si>
    <t>A326</t>
  </si>
  <si>
    <t>A327</t>
  </si>
  <si>
    <t>A328</t>
  </si>
  <si>
    <t>丰泽区启凡社工服务中心</t>
  </si>
  <si>
    <t>汤*聃</t>
  </si>
  <si>
    <t>350629*********524</t>
  </si>
  <si>
    <t xml:space="preserve">王*茹 </t>
  </si>
  <si>
    <t>350521*********022</t>
  </si>
  <si>
    <t>颜*姗</t>
  </si>
  <si>
    <t>350582*********267</t>
  </si>
  <si>
    <t>A329</t>
  </si>
  <si>
    <t>362326*********129</t>
  </si>
  <si>
    <t>邓*惠</t>
  </si>
  <si>
    <t>350824*********522</t>
  </si>
  <si>
    <t>A330</t>
  </si>
  <si>
    <t>A331</t>
  </si>
  <si>
    <t>李*强</t>
  </si>
  <si>
    <t>孔*程</t>
  </si>
  <si>
    <t>450327*********057</t>
  </si>
  <si>
    <t>吴*琪</t>
  </si>
  <si>
    <t>350583*********418</t>
  </si>
  <si>
    <t>四楼</t>
  </si>
  <si>
    <t>A401</t>
  </si>
  <si>
    <t>蔡*冬</t>
  </si>
  <si>
    <t>350582*********070</t>
  </si>
  <si>
    <t>510525*********177</t>
  </si>
  <si>
    <t>林*伟</t>
  </si>
  <si>
    <t>350583*********811</t>
  </si>
  <si>
    <t>A402</t>
  </si>
  <si>
    <t>陈*音</t>
  </si>
  <si>
    <t>350583*********938</t>
  </si>
  <si>
    <t>戴*玲</t>
  </si>
  <si>
    <t>350583*********228</t>
  </si>
  <si>
    <t>A403</t>
  </si>
  <si>
    <t>林*洁</t>
  </si>
  <si>
    <t>350105*********567</t>
  </si>
  <si>
    <t>吴*玲</t>
  </si>
  <si>
    <t>350582*********52X</t>
  </si>
  <si>
    <t>A404</t>
  </si>
  <si>
    <t>林*鹏</t>
  </si>
  <si>
    <t>350128*********715</t>
  </si>
  <si>
    <t>洪*雄</t>
  </si>
  <si>
    <t>350502*********515</t>
  </si>
  <si>
    <t>350321*********718</t>
  </si>
  <si>
    <t>A405</t>
  </si>
  <si>
    <t>A406</t>
  </si>
  <si>
    <t>朱*燕</t>
  </si>
  <si>
    <t>350526*********028</t>
  </si>
  <si>
    <t>庄*颖</t>
  </si>
  <si>
    <t>350521*********526</t>
  </si>
  <si>
    <t>A407</t>
  </si>
  <si>
    <t>朱*珍</t>
  </si>
  <si>
    <t>421083*********247</t>
  </si>
  <si>
    <t>郑*玲</t>
  </si>
  <si>
    <t>513030*********326</t>
  </si>
  <si>
    <t>A408</t>
  </si>
  <si>
    <t>泉州市丰泽区信捷汽车维修服务有限公司</t>
  </si>
  <si>
    <t>黄*波</t>
  </si>
  <si>
    <t>350583*********337</t>
  </si>
  <si>
    <t>潘*红</t>
  </si>
  <si>
    <t>350583*********328</t>
  </si>
  <si>
    <t>A409</t>
  </si>
  <si>
    <t>林*宏</t>
  </si>
  <si>
    <t>350322*********53X</t>
  </si>
  <si>
    <t>杨*轩</t>
  </si>
  <si>
    <t>350521*********51X</t>
  </si>
  <si>
    <t>A410</t>
  </si>
  <si>
    <t>泉州市源茂电子科技有限公司</t>
  </si>
  <si>
    <t>李*艺</t>
  </si>
  <si>
    <t>350583*********259</t>
  </si>
  <si>
    <t>A411</t>
  </si>
  <si>
    <t>凌*楷</t>
  </si>
  <si>
    <t>350322*********118</t>
  </si>
  <si>
    <t>黄*宇</t>
  </si>
  <si>
    <t>350622*********096</t>
  </si>
  <si>
    <t>王*烽</t>
  </si>
  <si>
    <t>350525*********039</t>
  </si>
  <si>
    <t>A412</t>
  </si>
  <si>
    <t>黄*滨</t>
  </si>
  <si>
    <t>350502*********036</t>
  </si>
  <si>
    <t>唐*鸿</t>
  </si>
  <si>
    <t>350524*********052</t>
  </si>
  <si>
    <t>350629*********010</t>
  </si>
  <si>
    <t>A413</t>
  </si>
  <si>
    <t>张*子</t>
  </si>
  <si>
    <t>350521*********043</t>
  </si>
  <si>
    <t>500382*********732</t>
  </si>
  <si>
    <t>A414</t>
  </si>
  <si>
    <t>兰*饶</t>
  </si>
  <si>
    <t>522725*********835</t>
  </si>
  <si>
    <t>张*</t>
  </si>
  <si>
    <t>揭*成</t>
  </si>
  <si>
    <t>350428*********513</t>
  </si>
  <si>
    <t>A415</t>
  </si>
  <si>
    <t>福建省港安消防科技有限公司</t>
  </si>
  <si>
    <t>林*健</t>
  </si>
  <si>
    <t>350521*********532</t>
  </si>
  <si>
    <t>A416</t>
  </si>
  <si>
    <t>陈*兴</t>
  </si>
  <si>
    <t>350784*********731</t>
  </si>
  <si>
    <t>谢*玮</t>
  </si>
  <si>
    <t>350583*********610</t>
  </si>
  <si>
    <t>肖*刚</t>
  </si>
  <si>
    <t>350583*********234</t>
  </si>
  <si>
    <t>A417</t>
  </si>
  <si>
    <t>涂*彬</t>
  </si>
  <si>
    <t>350425*********817</t>
  </si>
  <si>
    <t>张*辉</t>
  </si>
  <si>
    <t>350521*********013</t>
  </si>
  <si>
    <t>A418</t>
  </si>
  <si>
    <t>徐*</t>
  </si>
  <si>
    <t>510824*********969</t>
  </si>
  <si>
    <t>A419</t>
  </si>
  <si>
    <t>刘*权</t>
  </si>
  <si>
    <t>362524*********016</t>
  </si>
  <si>
    <t>刘*琪</t>
  </si>
  <si>
    <t>361023*********027</t>
  </si>
  <si>
    <t>刘*鑫</t>
  </si>
  <si>
    <t>361023*********014</t>
  </si>
  <si>
    <t>A420</t>
  </si>
  <si>
    <t>孙*富</t>
  </si>
  <si>
    <t>513425*********734</t>
  </si>
  <si>
    <t>曾*艳</t>
  </si>
  <si>
    <t>362102*********017</t>
  </si>
  <si>
    <t>A421</t>
  </si>
  <si>
    <t>A422</t>
  </si>
  <si>
    <t>张*吉</t>
  </si>
  <si>
    <t>512224*********274</t>
  </si>
  <si>
    <t>徐*钦</t>
  </si>
  <si>
    <t>512224*********073</t>
  </si>
  <si>
    <t>A423</t>
  </si>
  <si>
    <t>林*才</t>
  </si>
  <si>
    <t>350623*********156</t>
  </si>
  <si>
    <t>A424</t>
  </si>
  <si>
    <t>伍*梅</t>
  </si>
  <si>
    <t xml:space="preserve">
51302*********6201</t>
  </si>
  <si>
    <t>夏*苗</t>
  </si>
  <si>
    <t xml:space="preserve">
43072*********4020</t>
  </si>
  <si>
    <t>A425</t>
  </si>
  <si>
    <t>林*源</t>
  </si>
  <si>
    <t>152324*********816</t>
  </si>
  <si>
    <t>陈*承</t>
  </si>
  <si>
    <t>441523*********035</t>
  </si>
  <si>
    <t>A426</t>
  </si>
  <si>
    <t>陈*芳</t>
  </si>
  <si>
    <t>350821*********247</t>
  </si>
  <si>
    <t>A427</t>
  </si>
  <si>
    <t>王*鑫</t>
  </si>
  <si>
    <t>360313*********03X</t>
  </si>
  <si>
    <t>张*龙</t>
  </si>
  <si>
    <t>A428</t>
  </si>
  <si>
    <t>陈*佳</t>
  </si>
  <si>
    <t>350521*********019</t>
  </si>
  <si>
    <t>吴*源</t>
  </si>
  <si>
    <t>350322*********198</t>
  </si>
  <si>
    <t>王*成</t>
  </si>
  <si>
    <t>532621*********130</t>
  </si>
  <si>
    <t>A429</t>
  </si>
  <si>
    <t>庄*彬</t>
  </si>
  <si>
    <t>350521*********536</t>
  </si>
  <si>
    <t>A430</t>
  </si>
  <si>
    <t>陈*虹</t>
  </si>
  <si>
    <t>350521*********048</t>
  </si>
  <si>
    <t>A431</t>
  </si>
  <si>
    <t>福建垒智施工图审查有限公司</t>
  </si>
  <si>
    <t>350623*********117</t>
  </si>
  <si>
    <t>A432</t>
  </si>
  <si>
    <t>泉州迪特工业产品设计有限公司</t>
  </si>
  <si>
    <t>黄*军</t>
  </si>
  <si>
    <t>350583*********678</t>
  </si>
  <si>
    <t>吴*敏</t>
  </si>
  <si>
    <t>350583*********625</t>
  </si>
  <si>
    <t>五楼</t>
  </si>
  <si>
    <t>A501</t>
  </si>
  <si>
    <t>庄*权</t>
  </si>
  <si>
    <t>350582*********010</t>
  </si>
  <si>
    <t>杨*春</t>
  </si>
  <si>
    <t>362227*********71X</t>
  </si>
  <si>
    <t>A502</t>
  </si>
  <si>
    <t>泉州市芭莎莉纺织品有限公司</t>
  </si>
  <si>
    <t>A503</t>
  </si>
  <si>
    <t>周*扬</t>
  </si>
  <si>
    <t>350525*********717</t>
  </si>
  <si>
    <t>杨*宇</t>
  </si>
  <si>
    <t>510823*********575</t>
  </si>
  <si>
    <t>吴*祥</t>
  </si>
  <si>
    <t>522631*********412</t>
  </si>
  <si>
    <t>A504</t>
  </si>
  <si>
    <t>福建省华东消防科技有限公司</t>
  </si>
  <si>
    <t>官*和</t>
  </si>
  <si>
    <t>350321*********211</t>
  </si>
  <si>
    <t>A505</t>
  </si>
  <si>
    <t>林*明</t>
  </si>
  <si>
    <t>350128*********014</t>
  </si>
  <si>
    <t>林*强</t>
  </si>
  <si>
    <t>350128*********512</t>
  </si>
  <si>
    <t>陈*燏</t>
  </si>
  <si>
    <t>350881*********014</t>
  </si>
  <si>
    <t>A506</t>
  </si>
  <si>
    <t>祝*英</t>
  </si>
  <si>
    <t>341222*********962</t>
  </si>
  <si>
    <t>A507</t>
  </si>
  <si>
    <t>吴*群</t>
  </si>
  <si>
    <t>360730*********952</t>
  </si>
  <si>
    <t>饶*乔</t>
  </si>
  <si>
    <t>361129*********814</t>
  </si>
  <si>
    <t>A508</t>
  </si>
  <si>
    <t>512923*********001</t>
  </si>
  <si>
    <t>范*孝</t>
  </si>
  <si>
    <t>532128*********127</t>
  </si>
  <si>
    <t>张*银</t>
  </si>
  <si>
    <t>511621*********005</t>
  </si>
  <si>
    <t>A509</t>
  </si>
  <si>
    <t>黄*娟</t>
  </si>
  <si>
    <t>360731*********587</t>
  </si>
  <si>
    <t>黄*凤</t>
  </si>
  <si>
    <t>360731*********523</t>
  </si>
  <si>
    <t>A510</t>
  </si>
  <si>
    <t>杨*苹</t>
  </si>
  <si>
    <t>350521*********528</t>
  </si>
  <si>
    <t>谭*湘</t>
  </si>
  <si>
    <t>511025*********202</t>
  </si>
  <si>
    <t>A511</t>
  </si>
  <si>
    <t>郑*婕</t>
  </si>
  <si>
    <t>350702*********826</t>
  </si>
  <si>
    <t>韦*</t>
  </si>
  <si>
    <t>500384*********221</t>
  </si>
  <si>
    <t>A512</t>
  </si>
  <si>
    <t>周*城</t>
  </si>
  <si>
    <t>350622*********031</t>
  </si>
  <si>
    <t>罗*达</t>
  </si>
  <si>
    <t>350403*********034</t>
  </si>
  <si>
    <t>罗*松</t>
  </si>
  <si>
    <t>350427*********538</t>
  </si>
  <si>
    <t>A513</t>
  </si>
  <si>
    <t>李*博</t>
  </si>
  <si>
    <t>610632*********21X</t>
  </si>
  <si>
    <t>万*明</t>
  </si>
  <si>
    <t>360124*********118</t>
  </si>
  <si>
    <t>A514</t>
  </si>
  <si>
    <t>张*凡</t>
  </si>
  <si>
    <t>512923*********994</t>
  </si>
  <si>
    <t>周*琴</t>
  </si>
  <si>
    <t>520112*********928</t>
  </si>
  <si>
    <t>张*峰</t>
  </si>
  <si>
    <t>511621*********991</t>
  </si>
  <si>
    <t>A515</t>
  </si>
  <si>
    <t>泉州宏旭纺织有限公司</t>
  </si>
  <si>
    <t>傅*蓉</t>
  </si>
  <si>
    <t>350583*********623</t>
  </si>
  <si>
    <t>张*兴</t>
  </si>
  <si>
    <t>350526*********011</t>
  </si>
  <si>
    <t>A516</t>
  </si>
  <si>
    <t>卓*烨</t>
  </si>
  <si>
    <t>350582*********512</t>
  </si>
  <si>
    <t>350322*********538</t>
  </si>
  <si>
    <t>颜*杨</t>
  </si>
  <si>
    <t>350525*********931</t>
  </si>
  <si>
    <t>A517</t>
  </si>
  <si>
    <t>上*秋玉</t>
  </si>
  <si>
    <t>350524*********321</t>
  </si>
  <si>
    <t>上*火连</t>
  </si>
  <si>
    <t>350524*********526</t>
  </si>
  <si>
    <t>A518</t>
  </si>
  <si>
    <t>A519</t>
  </si>
  <si>
    <t>泉州奇诺电子有限公司</t>
  </si>
  <si>
    <t>350583*********335</t>
  </si>
  <si>
    <t>尤*发</t>
  </si>
  <si>
    <t>350525*********010</t>
  </si>
  <si>
    <t>A520</t>
  </si>
  <si>
    <t>510525*********231</t>
  </si>
  <si>
    <t>A521</t>
  </si>
  <si>
    <t>福建天马电子有限公司</t>
  </si>
  <si>
    <t>A522</t>
  </si>
  <si>
    <t>郑*金</t>
  </si>
  <si>
    <t>350425*********119</t>
  </si>
  <si>
    <t>A523</t>
  </si>
  <si>
    <t>孙*谋</t>
  </si>
  <si>
    <t>350521*********072</t>
  </si>
  <si>
    <t>郭*鸿</t>
  </si>
  <si>
    <t>350681*********517</t>
  </si>
  <si>
    <t>A524</t>
  </si>
  <si>
    <t>郭*冬</t>
  </si>
  <si>
    <t>350681*********019</t>
  </si>
  <si>
    <t>庄*锟</t>
  </si>
  <si>
    <t>A525</t>
  </si>
  <si>
    <t>林*泰</t>
  </si>
  <si>
    <t>350582*********011</t>
  </si>
  <si>
    <t>李*森</t>
  </si>
  <si>
    <t>350783*********511</t>
  </si>
  <si>
    <t>A526</t>
  </si>
  <si>
    <t>蔡*景</t>
  </si>
  <si>
    <t>350581*********023</t>
  </si>
  <si>
    <t>A527</t>
  </si>
  <si>
    <t>施*波</t>
  </si>
  <si>
    <t>马*闯</t>
  </si>
  <si>
    <t>411381*********813</t>
  </si>
  <si>
    <t>张*凯</t>
  </si>
  <si>
    <t>350521*********530</t>
  </si>
  <si>
    <t>A528</t>
  </si>
  <si>
    <t>黄*国</t>
  </si>
  <si>
    <t>350583*********236</t>
  </si>
  <si>
    <t>吴*琴</t>
  </si>
  <si>
    <t>522401*********621</t>
  </si>
  <si>
    <t>黄*轩</t>
  </si>
  <si>
    <t>350583*********214</t>
  </si>
  <si>
    <t>A529</t>
  </si>
  <si>
    <t>A530</t>
  </si>
  <si>
    <t>A531</t>
  </si>
  <si>
    <t>朱*贤</t>
  </si>
  <si>
    <t>350582*********511</t>
  </si>
  <si>
    <t>杨*</t>
  </si>
  <si>
    <t>A532</t>
  </si>
  <si>
    <t>罗*辉</t>
  </si>
  <si>
    <t>350526*********512</t>
  </si>
  <si>
    <t>林*凎</t>
  </si>
  <si>
    <t>350181*********879</t>
  </si>
  <si>
    <t>六楼</t>
  </si>
  <si>
    <t>A601</t>
  </si>
  <si>
    <t>泉州市力健通信息技术有限公司</t>
  </si>
  <si>
    <t>郑*荣</t>
  </si>
  <si>
    <t>350521*********571</t>
  </si>
  <si>
    <t>郭*钊</t>
  </si>
  <si>
    <t xml:space="preserve"> 35052*********9015</t>
  </si>
  <si>
    <t>郭*彬</t>
  </si>
  <si>
    <t xml:space="preserve"> 35052*********2517</t>
  </si>
  <si>
    <t>陈*潘</t>
  </si>
  <si>
    <t>A602</t>
  </si>
  <si>
    <t>谢*俊</t>
  </si>
  <si>
    <t xml:space="preserve"> 35050*********2018</t>
  </si>
  <si>
    <t>A603</t>
  </si>
  <si>
    <t>郑*聪</t>
  </si>
  <si>
    <t>350521*********52X</t>
  </si>
  <si>
    <t>陈*宇</t>
  </si>
  <si>
    <t xml:space="preserve"> 35052*********2877</t>
  </si>
  <si>
    <t>A604</t>
  </si>
  <si>
    <t>高*旭</t>
  </si>
  <si>
    <t>410927*********031</t>
  </si>
  <si>
    <t>510525*********291</t>
  </si>
  <si>
    <t>蔡*豪</t>
  </si>
  <si>
    <t>350583*********61X</t>
  </si>
  <si>
    <t>350430*********03X</t>
  </si>
  <si>
    <t>许*梁</t>
  </si>
  <si>
    <t>350502*********511</t>
  </si>
  <si>
    <t>郑*铭</t>
  </si>
  <si>
    <t>350524*********017</t>
  </si>
  <si>
    <t>向*</t>
  </si>
  <si>
    <t>422827*********917</t>
  </si>
  <si>
    <t>A605</t>
  </si>
  <si>
    <t>耿*帅</t>
  </si>
  <si>
    <t>412828*********910</t>
  </si>
  <si>
    <t>A606</t>
  </si>
  <si>
    <t>黄*林</t>
  </si>
  <si>
    <t>350582*********617</t>
  </si>
  <si>
    <t>A607</t>
  </si>
  <si>
    <t>500241*********010</t>
  </si>
  <si>
    <t>车*登</t>
  </si>
  <si>
    <t>360124*********614</t>
  </si>
  <si>
    <t>盘*</t>
  </si>
  <si>
    <t>450324*********513</t>
  </si>
  <si>
    <t>李*锋</t>
  </si>
  <si>
    <t>350521*********512</t>
  </si>
  <si>
    <t>350505*********031</t>
  </si>
  <si>
    <t>A609</t>
  </si>
  <si>
    <t>潘*香</t>
  </si>
  <si>
    <t>350525*********529</t>
  </si>
  <si>
    <t>350526*********52X</t>
  </si>
  <si>
    <t>362330*********400</t>
  </si>
  <si>
    <t>A610</t>
  </si>
  <si>
    <t>A611</t>
  </si>
  <si>
    <t>周*春</t>
  </si>
  <si>
    <t>362426*********886</t>
  </si>
  <si>
    <t>刘*红</t>
  </si>
  <si>
    <t>350583*********223</t>
  </si>
  <si>
    <t>A612</t>
  </si>
  <si>
    <t>吴*茹</t>
  </si>
  <si>
    <t>350583*********046</t>
  </si>
  <si>
    <t>许*琼</t>
  </si>
  <si>
    <t>350521*********520</t>
  </si>
  <si>
    <t>A613</t>
  </si>
  <si>
    <t>赵*婷</t>
  </si>
  <si>
    <t>500228*********461</t>
  </si>
  <si>
    <t>蒋*</t>
  </si>
  <si>
    <t>362331*********022</t>
  </si>
  <si>
    <t>A614</t>
  </si>
  <si>
    <t>杨*萍</t>
  </si>
  <si>
    <t>512923*********547</t>
  </si>
  <si>
    <t>黄*海</t>
  </si>
  <si>
    <t>362427*********445</t>
  </si>
  <si>
    <t>黄*梅</t>
  </si>
  <si>
    <t>350583*********242</t>
  </si>
  <si>
    <t>A615</t>
  </si>
  <si>
    <t>郭*宝</t>
  </si>
  <si>
    <t>350526*********513</t>
  </si>
  <si>
    <t>王*辉</t>
  </si>
  <si>
    <t>350583*********659</t>
  </si>
  <si>
    <t>A616</t>
  </si>
  <si>
    <t>田*燕</t>
  </si>
  <si>
    <t>500241*********220</t>
  </si>
  <si>
    <t>魏*红</t>
  </si>
  <si>
    <t>362127*********929</t>
  </si>
  <si>
    <t>A617</t>
  </si>
  <si>
    <t>黄*良</t>
  </si>
  <si>
    <t>350583*********470</t>
  </si>
  <si>
    <t>林*昌</t>
  </si>
  <si>
    <t>350526*********01X</t>
  </si>
  <si>
    <t>A618</t>
  </si>
  <si>
    <t>王*鹏</t>
  </si>
  <si>
    <t>350583*********613</t>
  </si>
  <si>
    <t>350181*********634</t>
  </si>
  <si>
    <t>A619</t>
  </si>
  <si>
    <t>袁*</t>
  </si>
  <si>
    <t>360124*********922</t>
  </si>
  <si>
    <t>颜*霞</t>
  </si>
  <si>
    <t>452129*********069</t>
  </si>
  <si>
    <t>李*霓</t>
  </si>
  <si>
    <t>431230*********145</t>
  </si>
  <si>
    <t>A620</t>
  </si>
  <si>
    <t>帅*兵</t>
  </si>
  <si>
    <t>362226*********91X</t>
  </si>
  <si>
    <t>A621</t>
  </si>
  <si>
    <t>350481*********019</t>
  </si>
  <si>
    <t>陈*杰</t>
  </si>
  <si>
    <t>350524*********033</t>
  </si>
  <si>
    <t>程*</t>
  </si>
  <si>
    <t>362330*********410</t>
  </si>
  <si>
    <t>A622</t>
  </si>
  <si>
    <t>袁*能</t>
  </si>
  <si>
    <t>362329*********916</t>
  </si>
  <si>
    <t>徐*桥</t>
  </si>
  <si>
    <t>360681*********218</t>
  </si>
  <si>
    <t>陈*豪</t>
  </si>
  <si>
    <t>350524*********517</t>
  </si>
  <si>
    <t>A623</t>
  </si>
  <si>
    <t>刘*庆</t>
  </si>
  <si>
    <t>350823*********613</t>
  </si>
  <si>
    <t>黄*亿</t>
  </si>
  <si>
    <t>350525*********218</t>
  </si>
  <si>
    <t>A624</t>
  </si>
  <si>
    <t>罗*杰</t>
  </si>
  <si>
    <t>421087*********917</t>
  </si>
  <si>
    <t>林*豪</t>
  </si>
  <si>
    <t>511621*********371</t>
  </si>
  <si>
    <t>谢*彬</t>
  </si>
  <si>
    <t>林*盛</t>
  </si>
  <si>
    <t>350526*********016</t>
  </si>
  <si>
    <t>陈*铭</t>
  </si>
  <si>
    <t>350582*********015</t>
  </si>
  <si>
    <t>陈*灿</t>
  </si>
  <si>
    <t>350521*********030</t>
  </si>
  <si>
    <t>A625</t>
  </si>
  <si>
    <t>350521*********519</t>
  </si>
  <si>
    <t>A626</t>
  </si>
  <si>
    <t>周*福</t>
  </si>
  <si>
    <t>352627*********717</t>
  </si>
  <si>
    <t>A627</t>
  </si>
  <si>
    <t>张*川</t>
  </si>
  <si>
    <t>350681*********734</t>
  </si>
  <si>
    <t>A628</t>
  </si>
  <si>
    <t>李*辉</t>
  </si>
  <si>
    <t>350525*********247</t>
  </si>
  <si>
    <t>A629</t>
  </si>
  <si>
    <t>张*鑫</t>
  </si>
  <si>
    <t>350622*********033</t>
  </si>
  <si>
    <t>郭*标</t>
  </si>
  <si>
    <t>A630</t>
  </si>
  <si>
    <t>江*杰</t>
  </si>
  <si>
    <t>350521*********014</t>
  </si>
  <si>
    <t>A631</t>
  </si>
  <si>
    <t>叶*才</t>
  </si>
  <si>
    <t>350526*********019</t>
  </si>
  <si>
    <t>全*佳</t>
  </si>
  <si>
    <t>450330*********06X</t>
  </si>
  <si>
    <t>叶*齐</t>
  </si>
  <si>
    <t>350526*********012</t>
  </si>
  <si>
    <t>A632</t>
  </si>
  <si>
    <t>温*良</t>
  </si>
  <si>
    <t>350823*********658</t>
  </si>
  <si>
    <t>徐*穗</t>
  </si>
  <si>
    <t>350526*********029</t>
  </si>
  <si>
    <t>七人间</t>
  </si>
  <si>
    <t>七楼</t>
  </si>
  <si>
    <t>A701</t>
  </si>
  <si>
    <t>王*艺</t>
  </si>
  <si>
    <t>350521*********524</t>
  </si>
  <si>
    <t>A702</t>
  </si>
  <si>
    <t>连*伟</t>
  </si>
  <si>
    <t>350505*********537</t>
  </si>
  <si>
    <t>许*金</t>
  </si>
  <si>
    <t>350524*********539</t>
  </si>
  <si>
    <t>张*南</t>
  </si>
  <si>
    <t>350524*********339</t>
  </si>
  <si>
    <t>350582*********013</t>
  </si>
  <si>
    <t>黄*辉</t>
  </si>
  <si>
    <t>350628*********039</t>
  </si>
  <si>
    <t>姚*</t>
  </si>
  <si>
    <t>341221*********577</t>
  </si>
  <si>
    <t>530324*********916</t>
  </si>
  <si>
    <t>蒲*</t>
  </si>
  <si>
    <t>511621*********89X</t>
  </si>
  <si>
    <t>A703</t>
  </si>
  <si>
    <t>许*源</t>
  </si>
  <si>
    <t>350524*********552</t>
  </si>
  <si>
    <t>苏*兴</t>
  </si>
  <si>
    <t>卢*鑫</t>
  </si>
  <si>
    <t>350502*********531</t>
  </si>
  <si>
    <t>陈*航</t>
  </si>
  <si>
    <t>350524*********532</t>
  </si>
  <si>
    <t>曾*达</t>
  </si>
  <si>
    <t>350628*********051</t>
  </si>
  <si>
    <t>李*泐</t>
  </si>
  <si>
    <t>A704</t>
  </si>
  <si>
    <t>522226*********223</t>
  </si>
  <si>
    <t>胡*武</t>
  </si>
  <si>
    <t>341024*********815</t>
  </si>
  <si>
    <t>A705</t>
  </si>
  <si>
    <t>冀*胜</t>
  </si>
  <si>
    <t>412723*********918</t>
  </si>
  <si>
    <t>张*鸿</t>
  </si>
  <si>
    <t>411224*********134</t>
  </si>
  <si>
    <t>苏*轩</t>
  </si>
  <si>
    <t>410883*********513</t>
  </si>
  <si>
    <t>A706</t>
  </si>
  <si>
    <t>余*</t>
  </si>
  <si>
    <t>350428*********051</t>
  </si>
  <si>
    <t>杨*熙</t>
  </si>
  <si>
    <t>350402*********013</t>
  </si>
  <si>
    <t>A707</t>
  </si>
  <si>
    <t>许*坤</t>
  </si>
  <si>
    <t>史*锁</t>
  </si>
  <si>
    <t>412722*********03X</t>
  </si>
  <si>
    <t>A708</t>
  </si>
  <si>
    <t>A709</t>
  </si>
  <si>
    <t>吴*红</t>
  </si>
  <si>
    <t>350583*********162</t>
  </si>
  <si>
    <t>A710</t>
  </si>
  <si>
    <t>350583*********414</t>
  </si>
  <si>
    <t>郭*含</t>
  </si>
  <si>
    <t>350525*********017</t>
  </si>
  <si>
    <t>苏*灿</t>
  </si>
  <si>
    <t>350525*********511</t>
  </si>
  <si>
    <t>王*城</t>
  </si>
  <si>
    <t>苏*鹏</t>
  </si>
  <si>
    <t>350881*********398</t>
  </si>
  <si>
    <t>A711</t>
  </si>
  <si>
    <t>章*豪</t>
  </si>
  <si>
    <t>330127*********139</t>
  </si>
  <si>
    <t>522327*********218</t>
  </si>
  <si>
    <t>余*杨</t>
  </si>
  <si>
    <t>530324*********938</t>
  </si>
  <si>
    <t>350526*********032</t>
  </si>
  <si>
    <t>李*波</t>
  </si>
  <si>
    <t>350582*********034</t>
  </si>
  <si>
    <t>茶*杰</t>
  </si>
  <si>
    <t>530502*********510</t>
  </si>
  <si>
    <t>A712</t>
  </si>
  <si>
    <t>350521*********032</t>
  </si>
  <si>
    <t>350505*********516</t>
  </si>
  <si>
    <t>苏*涛</t>
  </si>
  <si>
    <t>530627*********11X</t>
  </si>
  <si>
    <t>庄*杰</t>
  </si>
  <si>
    <t>350521*********537</t>
  </si>
  <si>
    <t>李*康</t>
  </si>
  <si>
    <t>469030*********511</t>
  </si>
  <si>
    <t>樊*田</t>
  </si>
  <si>
    <t>341226*********552</t>
  </si>
  <si>
    <t>A713</t>
  </si>
  <si>
    <t>许*玲</t>
  </si>
  <si>
    <t>350521*********027</t>
  </si>
  <si>
    <t>王*怡</t>
  </si>
  <si>
    <t>350581*********22X</t>
  </si>
  <si>
    <t>A714</t>
  </si>
  <si>
    <t>黄*磊</t>
  </si>
  <si>
    <t>522129*********515</t>
  </si>
  <si>
    <t>陈*锋</t>
  </si>
  <si>
    <t>350521*********03X</t>
  </si>
  <si>
    <t>A715</t>
  </si>
  <si>
    <t>路*明</t>
  </si>
  <si>
    <t>341282*********412</t>
  </si>
  <si>
    <t>路雅婷</t>
  </si>
  <si>
    <t>李*全</t>
  </si>
  <si>
    <t>513029*********534</t>
  </si>
  <si>
    <t>李*娟</t>
  </si>
  <si>
    <t>513029*********546</t>
  </si>
  <si>
    <t>A716</t>
  </si>
  <si>
    <t>A717</t>
  </si>
  <si>
    <t>孙*锋</t>
  </si>
  <si>
    <t>吕*澎</t>
  </si>
  <si>
    <t>450322*********538</t>
  </si>
  <si>
    <t>A718</t>
  </si>
  <si>
    <t>马*会</t>
  </si>
  <si>
    <t>532128*********529</t>
  </si>
  <si>
    <t>A719</t>
  </si>
  <si>
    <t>侯*文</t>
  </si>
  <si>
    <t>360728*********318</t>
  </si>
  <si>
    <t>张*城</t>
  </si>
  <si>
    <t>350521*********250</t>
  </si>
  <si>
    <t>A720</t>
  </si>
  <si>
    <t>周志鹏</t>
  </si>
  <si>
    <t>周*鹏</t>
  </si>
  <si>
    <t>350521*********556</t>
  </si>
  <si>
    <t>A721</t>
  </si>
  <si>
    <t>A722</t>
  </si>
  <si>
    <t>王*敏</t>
  </si>
  <si>
    <t>340827*********319</t>
  </si>
  <si>
    <t>A723</t>
  </si>
  <si>
    <t>谢*婵</t>
  </si>
  <si>
    <t>350583*********886</t>
  </si>
  <si>
    <t>尹*权</t>
  </si>
  <si>
    <t>429004*********614</t>
  </si>
  <si>
    <t>A724</t>
  </si>
  <si>
    <t>李*伟</t>
  </si>
  <si>
    <t>431230*********55X</t>
  </si>
  <si>
    <t>李*广</t>
  </si>
  <si>
    <t>431230*********352</t>
  </si>
  <si>
    <t>李*龙</t>
  </si>
  <si>
    <t>431230*********019</t>
  </si>
  <si>
    <t>黄*伟</t>
  </si>
  <si>
    <t>350521*********591</t>
  </si>
  <si>
    <t>杨*盛</t>
  </si>
  <si>
    <t>350524*********533</t>
  </si>
  <si>
    <t>A725</t>
  </si>
  <si>
    <t>350583*********049</t>
  </si>
  <si>
    <t>A726</t>
  </si>
  <si>
    <t>陈*勇</t>
  </si>
  <si>
    <t>350521*********059</t>
  </si>
  <si>
    <t>350821*********014</t>
  </si>
  <si>
    <t>342224*********17X</t>
  </si>
  <si>
    <t>A727</t>
  </si>
  <si>
    <t>天尚设计集团有限公司泉州分公司</t>
  </si>
  <si>
    <t>林*成</t>
  </si>
  <si>
    <t>350500*********037</t>
  </si>
  <si>
    <t>A728</t>
  </si>
  <si>
    <t>A729</t>
  </si>
  <si>
    <t>陈*娇</t>
  </si>
  <si>
    <t>350524*********58X</t>
  </si>
  <si>
    <t>陈*婷</t>
  </si>
  <si>
    <t>350504*********526</t>
  </si>
  <si>
    <t>A730</t>
  </si>
  <si>
    <t>A731</t>
  </si>
  <si>
    <t>许*荣</t>
  </si>
  <si>
    <t>A732</t>
  </si>
  <si>
    <t>涂*龙</t>
  </si>
  <si>
    <t>李*国</t>
  </si>
  <si>
    <t>360313*********011</t>
  </si>
  <si>
    <t>八人间</t>
  </si>
  <si>
    <t>八楼</t>
  </si>
  <si>
    <t>A801</t>
  </si>
  <si>
    <t>胡*笛</t>
  </si>
  <si>
    <t>350427*********018</t>
  </si>
  <si>
    <t>林*鉴</t>
  </si>
  <si>
    <t>350425*********71X</t>
  </si>
  <si>
    <t>黄*安</t>
  </si>
  <si>
    <t>A802</t>
  </si>
  <si>
    <t>李*红</t>
  </si>
  <si>
    <t>362330*********401</t>
  </si>
  <si>
    <t>陈*羽</t>
  </si>
  <si>
    <t>500102*********503</t>
  </si>
  <si>
    <t>A803</t>
  </si>
  <si>
    <t>郑*平</t>
  </si>
  <si>
    <t>362222*********18</t>
  </si>
  <si>
    <t>A804</t>
  </si>
  <si>
    <t>A805</t>
  </si>
  <si>
    <t>钟*帆</t>
  </si>
  <si>
    <t>A806</t>
  </si>
  <si>
    <t>林*龙</t>
  </si>
  <si>
    <t>潘*枝</t>
  </si>
  <si>
    <t>350525*********309x</t>
  </si>
  <si>
    <t>A807</t>
  </si>
  <si>
    <t>潘*生</t>
  </si>
  <si>
    <t>350525*********534</t>
  </si>
  <si>
    <t>A808</t>
  </si>
  <si>
    <t>操*</t>
  </si>
  <si>
    <t>360124*********319</t>
  </si>
  <si>
    <t>林*煌</t>
  </si>
  <si>
    <t>350582*********514</t>
  </si>
  <si>
    <t>蒋*杰</t>
  </si>
  <si>
    <t>A809</t>
  </si>
  <si>
    <t>李*英</t>
  </si>
  <si>
    <t>350583*********227</t>
  </si>
  <si>
    <t>A810</t>
  </si>
  <si>
    <t>350322*********237</t>
  </si>
  <si>
    <t>350583*********032</t>
  </si>
  <si>
    <t>A811</t>
  </si>
  <si>
    <t>杨*元</t>
  </si>
  <si>
    <t>350624*********51X</t>
  </si>
  <si>
    <t>刘*云</t>
  </si>
  <si>
    <t>362330*********579</t>
  </si>
  <si>
    <t>戴*航</t>
  </si>
  <si>
    <t>350822*********619</t>
  </si>
  <si>
    <t>A812</t>
  </si>
  <si>
    <t>350526*********560</t>
  </si>
  <si>
    <t>肖*倩</t>
  </si>
  <si>
    <t>350784*********529</t>
  </si>
  <si>
    <t>A813</t>
  </si>
  <si>
    <t>张*生</t>
  </si>
  <si>
    <t>352123*********518</t>
  </si>
  <si>
    <t>张*钦</t>
  </si>
  <si>
    <t>352123*********54X</t>
  </si>
  <si>
    <t>A814</t>
  </si>
  <si>
    <t>郑*泽</t>
  </si>
  <si>
    <t>422431*********810</t>
  </si>
  <si>
    <t>A815</t>
  </si>
  <si>
    <t>刘*怡</t>
  </si>
  <si>
    <t>350582*********524</t>
  </si>
  <si>
    <t>黄*云</t>
  </si>
  <si>
    <t>350583*********327</t>
  </si>
  <si>
    <t>A816</t>
  </si>
  <si>
    <t>童*帆</t>
  </si>
  <si>
    <t>360622*********210</t>
  </si>
  <si>
    <t>A817</t>
  </si>
  <si>
    <t>姚*凡</t>
  </si>
  <si>
    <t>640203*********529</t>
  </si>
  <si>
    <t>王*茹</t>
  </si>
  <si>
    <t>411481*********724</t>
  </si>
  <si>
    <t>A818</t>
  </si>
  <si>
    <t>罗*婕</t>
  </si>
  <si>
    <t>350481*********023</t>
  </si>
  <si>
    <t>吴*清</t>
  </si>
  <si>
    <t>350583*********067</t>
  </si>
  <si>
    <t>A819</t>
  </si>
  <si>
    <t>肖*莹</t>
  </si>
  <si>
    <t>350582*********028</t>
  </si>
  <si>
    <t>A820</t>
  </si>
  <si>
    <t>350500*********024</t>
  </si>
  <si>
    <t>A821</t>
  </si>
  <si>
    <t>陈*达</t>
  </si>
  <si>
    <t>350583*********417</t>
  </si>
  <si>
    <t>林*</t>
  </si>
  <si>
    <t>350128*********717</t>
  </si>
  <si>
    <t>A822</t>
  </si>
  <si>
    <t>陈*盛</t>
  </si>
  <si>
    <t>350525*********911</t>
  </si>
  <si>
    <t>A823</t>
  </si>
  <si>
    <t>江*</t>
  </si>
  <si>
    <t>350825*********310</t>
  </si>
  <si>
    <t>王*明</t>
  </si>
  <si>
    <t>350525*********054</t>
  </si>
  <si>
    <t>蔡*庆</t>
  </si>
  <si>
    <t>350524*********73X</t>
  </si>
  <si>
    <t>A824</t>
  </si>
  <si>
    <t>郭*琼</t>
  </si>
  <si>
    <t>350521*********303</t>
  </si>
  <si>
    <t>A825</t>
  </si>
  <si>
    <t>林*婷</t>
  </si>
  <si>
    <t>350525*********625</t>
  </si>
  <si>
    <t>A826</t>
  </si>
  <si>
    <t>肖*松</t>
  </si>
  <si>
    <t>A827</t>
  </si>
  <si>
    <t>A828</t>
  </si>
  <si>
    <t>刘*凯</t>
  </si>
  <si>
    <t>A829</t>
  </si>
  <si>
    <t>350583*********018</t>
  </si>
  <si>
    <t>林*标</t>
  </si>
  <si>
    <t>350821*********818</t>
  </si>
  <si>
    <t>乐*俊</t>
  </si>
  <si>
    <t>350425*********253</t>
  </si>
  <si>
    <t>A830</t>
  </si>
  <si>
    <t>吴*贵</t>
  </si>
  <si>
    <t>350525*********918</t>
  </si>
  <si>
    <t>林*辉</t>
  </si>
  <si>
    <t>350525*********55X</t>
  </si>
  <si>
    <t>林*耀</t>
  </si>
  <si>
    <t>350525*********510</t>
  </si>
  <si>
    <t>A831</t>
  </si>
  <si>
    <t>360681*********229</t>
  </si>
  <si>
    <t>刀*红</t>
  </si>
  <si>
    <t>532729*********32X</t>
  </si>
  <si>
    <t>A832</t>
  </si>
  <si>
    <t>福建省泉州市光远电子有限公司</t>
  </si>
  <si>
    <t>曾*军</t>
  </si>
  <si>
    <t>八楼总间数</t>
  </si>
  <si>
    <t>合计人数：</t>
  </si>
  <si>
    <t>九楼</t>
  </si>
  <si>
    <t>A901</t>
  </si>
  <si>
    <t>杜*蓉</t>
  </si>
  <si>
    <t>350504*********522</t>
  </si>
  <si>
    <t>郑*晶</t>
  </si>
  <si>
    <t>350681*********525</t>
  </si>
  <si>
    <t>A902</t>
  </si>
  <si>
    <t>A903</t>
  </si>
  <si>
    <t>泉州市中生协特种通信产业技术研究院</t>
  </si>
  <si>
    <t>雷*芳</t>
  </si>
  <si>
    <t>350981*********062</t>
  </si>
  <si>
    <t>A904</t>
  </si>
  <si>
    <t>泉州荣盛达通信技术有限公司</t>
  </si>
  <si>
    <t>罗*</t>
  </si>
  <si>
    <t>431225*********210</t>
  </si>
  <si>
    <t>A905</t>
  </si>
  <si>
    <t>黄*忠</t>
  </si>
  <si>
    <t>A906</t>
  </si>
  <si>
    <t>A907</t>
  </si>
  <si>
    <t>412725*********528</t>
  </si>
  <si>
    <t>陈*泉</t>
  </si>
  <si>
    <t>350525*********034</t>
  </si>
  <si>
    <t>陈*汐</t>
  </si>
  <si>
    <t>350525*********014</t>
  </si>
  <si>
    <t>张*民</t>
  </si>
  <si>
    <t>412725*********573</t>
  </si>
  <si>
    <t>A908</t>
  </si>
  <si>
    <t>350881*********019</t>
  </si>
  <si>
    <t>岳*松</t>
  </si>
  <si>
    <t>411527*********057</t>
  </si>
  <si>
    <t>A909</t>
  </si>
  <si>
    <t>欧*思杰</t>
  </si>
  <si>
    <t>A910</t>
  </si>
  <si>
    <t>A911</t>
  </si>
  <si>
    <t>朱*芬</t>
  </si>
  <si>
    <t>350322*********874</t>
  </si>
  <si>
    <t>李*烟</t>
  </si>
  <si>
    <t>350322*********823</t>
  </si>
  <si>
    <t>A912</t>
  </si>
  <si>
    <t>兰*</t>
  </si>
  <si>
    <t>350521*********516</t>
  </si>
  <si>
    <t>A913</t>
  </si>
  <si>
    <t>350321*********876</t>
  </si>
  <si>
    <t>张*源</t>
  </si>
  <si>
    <t>蒋*明</t>
  </si>
  <si>
    <t>350505*********059</t>
  </si>
  <si>
    <t>A914</t>
  </si>
  <si>
    <t>丁*东</t>
  </si>
  <si>
    <t>350722*********012</t>
  </si>
  <si>
    <t>512201*********330</t>
  </si>
  <si>
    <t>A915</t>
  </si>
  <si>
    <t>A916</t>
  </si>
  <si>
    <t>A917</t>
  </si>
  <si>
    <t>李*达</t>
  </si>
  <si>
    <t>360732*********330</t>
  </si>
  <si>
    <t>A918</t>
  </si>
  <si>
    <t>350427*********513</t>
  </si>
  <si>
    <t>郑*宇</t>
  </si>
  <si>
    <t>350402*********010</t>
  </si>
  <si>
    <t>谢*睿</t>
  </si>
  <si>
    <t>350428*********012</t>
  </si>
  <si>
    <t>A919</t>
  </si>
  <si>
    <t>李*杰</t>
  </si>
  <si>
    <t>412721*********418</t>
  </si>
  <si>
    <t>A920</t>
  </si>
  <si>
    <t>352227*********513</t>
  </si>
  <si>
    <t>A921</t>
  </si>
  <si>
    <t>王*丹</t>
  </si>
  <si>
    <t>350583*********721</t>
  </si>
  <si>
    <t>连*洪</t>
  </si>
  <si>
    <t>350521*********521</t>
  </si>
  <si>
    <t>A922</t>
  </si>
  <si>
    <t>徐*雯</t>
  </si>
  <si>
    <t>361002*********626</t>
  </si>
  <si>
    <t>A923</t>
  </si>
  <si>
    <t>卓*桃</t>
  </si>
  <si>
    <t>352225*********526</t>
  </si>
  <si>
    <t>廖*铭</t>
  </si>
  <si>
    <t>352225*********036</t>
  </si>
  <si>
    <t>廖*坤</t>
  </si>
  <si>
    <t>350921*********07X</t>
  </si>
  <si>
    <t>A924</t>
  </si>
  <si>
    <t>福建众鑫消防科技有限公司</t>
  </si>
  <si>
    <t>潘*如</t>
  </si>
  <si>
    <t>320921*********355</t>
  </si>
  <si>
    <t>庄*波</t>
  </si>
  <si>
    <t>350521*********59X</t>
  </si>
  <si>
    <t>A925</t>
  </si>
  <si>
    <t>欧*</t>
  </si>
  <si>
    <t>350128*********213</t>
  </si>
  <si>
    <t>A926</t>
  </si>
  <si>
    <t>泉州纵拓通信技术有限公司</t>
  </si>
  <si>
    <t>蔡*霖</t>
  </si>
  <si>
    <t>350525*********072</t>
  </si>
  <si>
    <t>A927</t>
  </si>
  <si>
    <t>融置达（福建）市政工程有限公司</t>
  </si>
  <si>
    <t>350322*********149</t>
  </si>
  <si>
    <t>A928</t>
  </si>
  <si>
    <t>魏*华</t>
  </si>
  <si>
    <t>350583*********123</t>
  </si>
  <si>
    <t>A929</t>
  </si>
  <si>
    <t>刘*彬</t>
  </si>
  <si>
    <t>350524*********829</t>
  </si>
  <si>
    <t>A930</t>
  </si>
  <si>
    <t>350582*********089</t>
  </si>
  <si>
    <t>A931</t>
  </si>
  <si>
    <t>陈*素</t>
  </si>
  <si>
    <t>350322*********020</t>
  </si>
  <si>
    <t>李*云</t>
  </si>
  <si>
    <t>350582*********022</t>
  </si>
  <si>
    <t>A932</t>
  </si>
  <si>
    <t>侯*鹏</t>
  </si>
  <si>
    <t>350583*********638</t>
  </si>
  <si>
    <t>田*云</t>
  </si>
  <si>
    <t>421126*********250</t>
  </si>
  <si>
    <t>十楼</t>
  </si>
  <si>
    <t>A1001</t>
  </si>
  <si>
    <t>唐*岚</t>
  </si>
  <si>
    <t>430121*********215</t>
  </si>
  <si>
    <t>赵*华</t>
  </si>
  <si>
    <t>350322*********814</t>
  </si>
  <si>
    <t>肖*</t>
  </si>
  <si>
    <t>522121*********21X</t>
  </si>
  <si>
    <t>A1002</t>
  </si>
  <si>
    <t>A1003</t>
  </si>
  <si>
    <t>彭*森</t>
  </si>
  <si>
    <t>360313*********512</t>
  </si>
  <si>
    <t>胡*刚</t>
  </si>
  <si>
    <t>360313*********519</t>
  </si>
  <si>
    <t>张*平</t>
  </si>
  <si>
    <t>350628*********074</t>
  </si>
  <si>
    <t>A1004</t>
  </si>
  <si>
    <t>谢*娟</t>
  </si>
  <si>
    <t>350783*********52X</t>
  </si>
  <si>
    <t>范*亿</t>
  </si>
  <si>
    <t>350783*********514</t>
  </si>
  <si>
    <t>范*敏</t>
  </si>
  <si>
    <t>350783*********520</t>
  </si>
  <si>
    <t>A1005</t>
  </si>
  <si>
    <t>柯*仁</t>
  </si>
  <si>
    <t>350301*********413</t>
  </si>
  <si>
    <t>施*阳</t>
  </si>
  <si>
    <t>A1006</t>
  </si>
  <si>
    <t>泉州速利德科技有限公司</t>
  </si>
  <si>
    <t>吕*国</t>
  </si>
  <si>
    <t>532101*********43X</t>
  </si>
  <si>
    <t>A1007</t>
  </si>
  <si>
    <t>许*辉</t>
  </si>
  <si>
    <t>350526*********510</t>
  </si>
  <si>
    <t>王*涌</t>
  </si>
  <si>
    <t>350582*********039</t>
  </si>
  <si>
    <t>A1008</t>
  </si>
  <si>
    <t>泉州市以色工业设计有限公司</t>
  </si>
  <si>
    <t>李*鑫</t>
  </si>
  <si>
    <t>350583*********212</t>
  </si>
  <si>
    <t>411322*********914</t>
  </si>
  <si>
    <t>A1009</t>
  </si>
  <si>
    <t>林*坤</t>
  </si>
  <si>
    <t>422429*********25X</t>
  </si>
  <si>
    <t>A1010</t>
  </si>
  <si>
    <t>泉州市安道尔贸易有限公司</t>
  </si>
  <si>
    <t>温*坪</t>
  </si>
  <si>
    <t>350521*********579</t>
  </si>
  <si>
    <t>A1011</t>
  </si>
  <si>
    <t>350403*********01X</t>
  </si>
  <si>
    <t>张*成</t>
  </si>
  <si>
    <t>350427*********015</t>
  </si>
  <si>
    <t>武*哲</t>
  </si>
  <si>
    <t>A1012</t>
  </si>
  <si>
    <t>张*熇</t>
  </si>
  <si>
    <t>130723*********540</t>
  </si>
  <si>
    <t>郑*浩</t>
  </si>
  <si>
    <t>350481*********515</t>
  </si>
  <si>
    <t>A1013</t>
  </si>
  <si>
    <t>张*才</t>
  </si>
  <si>
    <t>350822*********614</t>
  </si>
  <si>
    <t>A1014</t>
  </si>
  <si>
    <t>郑*雄</t>
  </si>
  <si>
    <t>350521*********294</t>
  </si>
  <si>
    <t>陈*春</t>
  </si>
  <si>
    <t>350583*********09X</t>
  </si>
  <si>
    <t>刘*璐</t>
  </si>
  <si>
    <t>350781*********430</t>
  </si>
  <si>
    <t>A1015</t>
  </si>
  <si>
    <t>张*雅</t>
  </si>
  <si>
    <t>360730*********028</t>
  </si>
  <si>
    <t>张*静</t>
  </si>
  <si>
    <t>360730*********023</t>
  </si>
  <si>
    <t>郭*香</t>
  </si>
  <si>
    <t>360730*********000</t>
  </si>
  <si>
    <t>张*青</t>
  </si>
  <si>
    <t>362131*********071</t>
  </si>
  <si>
    <t>A1016</t>
  </si>
  <si>
    <t>魏*兴</t>
  </si>
  <si>
    <t>350181*********59X</t>
  </si>
  <si>
    <t>陈*涛</t>
  </si>
  <si>
    <t>342423*********674</t>
  </si>
  <si>
    <t>陈*森</t>
  </si>
  <si>
    <t>440981*********212</t>
  </si>
  <si>
    <t>A1017</t>
  </si>
  <si>
    <t>向*盼</t>
  </si>
  <si>
    <t>420983*********729</t>
  </si>
  <si>
    <t>何*婷</t>
  </si>
  <si>
    <t>350521*********026</t>
  </si>
  <si>
    <t>A1018</t>
  </si>
  <si>
    <t>钟*思</t>
  </si>
  <si>
    <t>350524*********520</t>
  </si>
  <si>
    <t>戴*敏</t>
  </si>
  <si>
    <t>350627*********027</t>
  </si>
  <si>
    <t>A1019</t>
  </si>
  <si>
    <t>孙*松</t>
  </si>
  <si>
    <t>130282*********049</t>
  </si>
  <si>
    <t>A1020</t>
  </si>
  <si>
    <t>A1021</t>
  </si>
  <si>
    <t>李*莲</t>
  </si>
  <si>
    <t>362131*********822</t>
  </si>
  <si>
    <t>吴*娟</t>
  </si>
  <si>
    <t>362330*********507</t>
  </si>
  <si>
    <t>柯*琪</t>
  </si>
  <si>
    <t>350583*********020</t>
  </si>
  <si>
    <t>A1022</t>
  </si>
  <si>
    <t>洪*建</t>
  </si>
  <si>
    <t>350583*********937</t>
  </si>
  <si>
    <t>黄*煌</t>
  </si>
  <si>
    <t>350628*********017</t>
  </si>
  <si>
    <t>A1023</t>
  </si>
  <si>
    <t>刘*波</t>
  </si>
  <si>
    <t>A1024</t>
  </si>
  <si>
    <t>黄*峰</t>
  </si>
  <si>
    <t>350524*********111</t>
  </si>
  <si>
    <t>周*卿</t>
  </si>
  <si>
    <t>370303*********21X</t>
  </si>
  <si>
    <t>A1025</t>
  </si>
  <si>
    <t>362502*********433</t>
  </si>
  <si>
    <t>A1026</t>
  </si>
  <si>
    <t>钟*成</t>
  </si>
  <si>
    <t>350481*********511</t>
  </si>
  <si>
    <t>350121*********861</t>
  </si>
  <si>
    <t>A1027</t>
  </si>
  <si>
    <t>黄*太</t>
  </si>
  <si>
    <t>362528*********538</t>
  </si>
  <si>
    <t>A1028</t>
  </si>
  <si>
    <t>福建省领航信息科技有限公司</t>
  </si>
  <si>
    <t>许*</t>
  </si>
  <si>
    <t>庄*红</t>
  </si>
  <si>
    <t>350521*********527</t>
  </si>
  <si>
    <t>A1029</t>
  </si>
  <si>
    <t>张*盛</t>
  </si>
  <si>
    <t>362123*********113</t>
  </si>
  <si>
    <t>A1030</t>
  </si>
  <si>
    <t>张*琳</t>
  </si>
  <si>
    <t>350581*********525</t>
  </si>
  <si>
    <t>张*卓</t>
  </si>
  <si>
    <t>420116*********72X</t>
  </si>
  <si>
    <t>A1031</t>
  </si>
  <si>
    <t>彭*颖</t>
  </si>
  <si>
    <t>352201*********723</t>
  </si>
  <si>
    <t>陈*莹</t>
  </si>
  <si>
    <t>220422*********246</t>
  </si>
  <si>
    <t>A1032</t>
  </si>
  <si>
    <t>严*</t>
  </si>
  <si>
    <t>350124*********172</t>
  </si>
  <si>
    <t>十一楼</t>
  </si>
  <si>
    <t>A1101</t>
  </si>
  <si>
    <t>陈*煊</t>
  </si>
  <si>
    <t>350102*********919</t>
  </si>
  <si>
    <t>A1102</t>
  </si>
  <si>
    <t>骆*萍</t>
  </si>
  <si>
    <t>陈*珊</t>
  </si>
  <si>
    <t>350583*********928</t>
  </si>
  <si>
    <t>A1103</t>
  </si>
  <si>
    <t>苏*娇</t>
  </si>
  <si>
    <t>350525*********929</t>
  </si>
  <si>
    <t>吴*琼</t>
  </si>
  <si>
    <t>A1104</t>
  </si>
  <si>
    <t>张*玲</t>
  </si>
  <si>
    <t>A1105</t>
  </si>
  <si>
    <t>A1106</t>
  </si>
  <si>
    <t>341203*********536</t>
  </si>
  <si>
    <t>341226*********875</t>
  </si>
  <si>
    <t>A1107</t>
  </si>
  <si>
    <t>胡*伟</t>
  </si>
  <si>
    <t>350429*********030</t>
  </si>
  <si>
    <t>付*</t>
  </si>
  <si>
    <t>410521*********532</t>
  </si>
  <si>
    <t>A1108</t>
  </si>
  <si>
    <t>350521*********821</t>
  </si>
  <si>
    <t>350583*********149</t>
  </si>
  <si>
    <t>A1109</t>
  </si>
  <si>
    <t>350182*********573</t>
  </si>
  <si>
    <t>谢*浩</t>
  </si>
  <si>
    <t>232302*********11X</t>
  </si>
  <si>
    <t>王*凯</t>
  </si>
  <si>
    <t>131126*********319</t>
  </si>
  <si>
    <t>A1110</t>
  </si>
  <si>
    <t>A1111</t>
  </si>
  <si>
    <t>A1112</t>
  </si>
  <si>
    <t>A1113</t>
  </si>
  <si>
    <t>李*德</t>
  </si>
  <si>
    <t>450422*********339</t>
  </si>
  <si>
    <t>石*燊</t>
  </si>
  <si>
    <t>350824*********870</t>
  </si>
  <si>
    <t>A1114</t>
  </si>
  <si>
    <t>赵*飞</t>
  </si>
  <si>
    <t>341221*********610</t>
  </si>
  <si>
    <t>杨*平</t>
  </si>
  <si>
    <t>431225*********410</t>
  </si>
  <si>
    <t>A1115</t>
  </si>
  <si>
    <t>A1116</t>
  </si>
  <si>
    <t>葛*飞</t>
  </si>
  <si>
    <t>360731*********530</t>
  </si>
  <si>
    <t>林*章</t>
  </si>
  <si>
    <t>350525*********015</t>
  </si>
  <si>
    <t>A1117</t>
  </si>
  <si>
    <t>陈*茹</t>
  </si>
  <si>
    <t>350583*********627</t>
  </si>
  <si>
    <t>A1118</t>
  </si>
  <si>
    <t>A1119</t>
  </si>
  <si>
    <t>缪*韩</t>
  </si>
  <si>
    <t>350982*********054</t>
  </si>
  <si>
    <t>黎*成</t>
  </si>
  <si>
    <t>360423*********319</t>
  </si>
  <si>
    <t>A1120</t>
  </si>
  <si>
    <t>刘*智</t>
  </si>
  <si>
    <t>350521*********010</t>
  </si>
  <si>
    <t>A1121</t>
  </si>
  <si>
    <t>邹*文</t>
  </si>
  <si>
    <t>360622*********034</t>
  </si>
  <si>
    <t>A1122</t>
  </si>
  <si>
    <t>林*燕</t>
  </si>
  <si>
    <t>440281*********726</t>
  </si>
  <si>
    <t>甘*婷</t>
  </si>
  <si>
    <t>350526*********529</t>
  </si>
  <si>
    <t>A1123</t>
  </si>
  <si>
    <t>杨*鑫</t>
  </si>
  <si>
    <t>340822*********212</t>
  </si>
  <si>
    <t>赖*鸿</t>
  </si>
  <si>
    <t>350500*********51X</t>
  </si>
  <si>
    <t>A1124</t>
  </si>
  <si>
    <t>吴*</t>
  </si>
  <si>
    <t>140321*********820</t>
  </si>
  <si>
    <t>董*柯</t>
  </si>
  <si>
    <t>410728*********527</t>
  </si>
  <si>
    <t>A1125</t>
  </si>
  <si>
    <t>胡*辉</t>
  </si>
  <si>
    <t>341024*********818</t>
  </si>
  <si>
    <t>李*连</t>
  </si>
  <si>
    <t>341024*********825</t>
  </si>
  <si>
    <t>A1126</t>
  </si>
  <si>
    <t>360681*********215</t>
  </si>
  <si>
    <t>孙*</t>
  </si>
  <si>
    <t>431022*********375</t>
  </si>
  <si>
    <t>A1127</t>
  </si>
  <si>
    <t>沈*</t>
  </si>
  <si>
    <t>420117*********117</t>
  </si>
  <si>
    <t>陈*佶</t>
  </si>
  <si>
    <t>410103*********095</t>
  </si>
  <si>
    <t>A1128</t>
  </si>
  <si>
    <t>郑*强</t>
  </si>
  <si>
    <t>362204*********719</t>
  </si>
  <si>
    <t>A1129</t>
  </si>
  <si>
    <t>532128*********733</t>
  </si>
  <si>
    <t>321283*********233</t>
  </si>
  <si>
    <t>A1130</t>
  </si>
  <si>
    <t>郑*丽</t>
  </si>
  <si>
    <t>350425*********724</t>
  </si>
  <si>
    <t>A1131</t>
  </si>
  <si>
    <t>付*强</t>
  </si>
  <si>
    <t>360122*********913</t>
  </si>
  <si>
    <t>A1132</t>
  </si>
  <si>
    <t>十二楼</t>
  </si>
  <si>
    <t>A1201</t>
  </si>
  <si>
    <t>福建科立讯电子有限公司</t>
  </si>
  <si>
    <t>刘*芳</t>
  </si>
  <si>
    <t>412726*********744</t>
  </si>
  <si>
    <t>陈*清</t>
  </si>
  <si>
    <t>511621*********549</t>
  </si>
  <si>
    <t>张*彤</t>
  </si>
  <si>
    <t>350504*********028</t>
  </si>
  <si>
    <t>A1202</t>
  </si>
  <si>
    <t>徐*碧</t>
  </si>
  <si>
    <t>510525*********929</t>
  </si>
  <si>
    <t>邹*花</t>
  </si>
  <si>
    <t>422326*********241</t>
  </si>
  <si>
    <t>郭*艳</t>
  </si>
  <si>
    <t>511023*********968</t>
  </si>
  <si>
    <t>A1203</t>
  </si>
  <si>
    <t>胡*婷</t>
  </si>
  <si>
    <t>360730*********421</t>
  </si>
  <si>
    <t>詹*</t>
  </si>
  <si>
    <t>362329*********629</t>
  </si>
  <si>
    <t>马*宇</t>
  </si>
  <si>
    <t>412722*********041</t>
  </si>
  <si>
    <t>A1204</t>
  </si>
  <si>
    <t>李*燕</t>
  </si>
  <si>
    <t>513029*********866</t>
  </si>
  <si>
    <t>A1205</t>
  </si>
  <si>
    <t>A1206</t>
  </si>
  <si>
    <t>江*娇</t>
  </si>
  <si>
    <t>350500*********527</t>
  </si>
  <si>
    <t>庄*梅</t>
  </si>
  <si>
    <t>350521*********54X</t>
  </si>
  <si>
    <t>A1207</t>
  </si>
  <si>
    <t>陈*莲</t>
  </si>
  <si>
    <t>350525*********544</t>
  </si>
  <si>
    <t>王*瑞</t>
  </si>
  <si>
    <t>530627*********12X</t>
  </si>
  <si>
    <t>詹*云</t>
  </si>
  <si>
    <t>362329*********60X</t>
  </si>
  <si>
    <t>A1208</t>
  </si>
  <si>
    <t>贺*花</t>
  </si>
  <si>
    <t>512923*********203</t>
  </si>
  <si>
    <t>吴*真</t>
  </si>
  <si>
    <t>350521*********102</t>
  </si>
  <si>
    <t>A1209</t>
  </si>
  <si>
    <t>李*清</t>
  </si>
  <si>
    <t>350521*********045</t>
  </si>
  <si>
    <t>陈*玉</t>
  </si>
  <si>
    <t>362129*********324</t>
  </si>
  <si>
    <t>吴*冰</t>
  </si>
  <si>
    <t>350505*********322</t>
  </si>
  <si>
    <t>A1210</t>
  </si>
  <si>
    <t>吴*霞</t>
  </si>
  <si>
    <t>350521*********56X</t>
  </si>
  <si>
    <t>350521*********625</t>
  </si>
  <si>
    <t>A1211</t>
  </si>
  <si>
    <t>任*胜</t>
  </si>
  <si>
    <t>412723*********339</t>
  </si>
  <si>
    <t>A1212</t>
  </si>
  <si>
    <t>A1213</t>
  </si>
  <si>
    <t>张*勇</t>
  </si>
  <si>
    <t>350521*********554</t>
  </si>
  <si>
    <t>A1214</t>
  </si>
  <si>
    <t>梁*芬</t>
  </si>
  <si>
    <t>350521*********547</t>
  </si>
  <si>
    <t>A1215</t>
  </si>
  <si>
    <t>A1216</t>
  </si>
  <si>
    <t>方*</t>
  </si>
  <si>
    <t>411521*********924</t>
  </si>
  <si>
    <t>A1217</t>
  </si>
  <si>
    <t>王*平</t>
  </si>
  <si>
    <t>350525*********71X</t>
  </si>
  <si>
    <t>A1218</t>
  </si>
  <si>
    <t>杨*芬</t>
  </si>
  <si>
    <t>350521*********569</t>
  </si>
  <si>
    <t>A1219</t>
  </si>
  <si>
    <t>350521*********318</t>
  </si>
  <si>
    <t>A1220</t>
  </si>
  <si>
    <t>陈*平</t>
  </si>
  <si>
    <t>362427*********31X</t>
  </si>
  <si>
    <t>A1221</t>
  </si>
  <si>
    <t>350524*********12X</t>
  </si>
  <si>
    <t>吴*婷</t>
  </si>
  <si>
    <t>350502*********024</t>
  </si>
  <si>
    <t>A1222</t>
  </si>
  <si>
    <t>苏*航</t>
  </si>
  <si>
    <t>350322*********512</t>
  </si>
  <si>
    <t>A1223</t>
  </si>
  <si>
    <t>A1224</t>
  </si>
  <si>
    <t>李*妹</t>
  </si>
  <si>
    <t>350524*********023</t>
  </si>
  <si>
    <t>A1225</t>
  </si>
  <si>
    <t>吴*彬</t>
  </si>
  <si>
    <t>350521*********031</t>
  </si>
  <si>
    <t>A1226</t>
  </si>
  <si>
    <t>王*碰</t>
  </si>
  <si>
    <t>350582*********515</t>
  </si>
  <si>
    <t>A1227</t>
  </si>
  <si>
    <t>李*源</t>
  </si>
  <si>
    <t>511621*********897</t>
  </si>
  <si>
    <t>A1228</t>
  </si>
  <si>
    <t>沙*平</t>
  </si>
  <si>
    <t>432426*********971</t>
  </si>
  <si>
    <t>A1229</t>
  </si>
  <si>
    <t>张*兰</t>
  </si>
  <si>
    <t>362422*********44X</t>
  </si>
  <si>
    <t>连*芬</t>
  </si>
  <si>
    <t>350505*********521</t>
  </si>
  <si>
    <t>411326*********820</t>
  </si>
  <si>
    <t>A1230</t>
  </si>
  <si>
    <t>蒲*贤</t>
  </si>
  <si>
    <t>513002*********768</t>
  </si>
  <si>
    <t>350702*********82X</t>
  </si>
  <si>
    <t>A1231</t>
  </si>
  <si>
    <t>吴*伟</t>
  </si>
  <si>
    <t>410425*********514</t>
  </si>
  <si>
    <t>A1232</t>
  </si>
  <si>
    <t>蔡*平</t>
  </si>
  <si>
    <t>十三楼</t>
  </si>
  <si>
    <t>A1301</t>
  </si>
  <si>
    <t>黄*江</t>
  </si>
  <si>
    <t>350583*********079</t>
  </si>
  <si>
    <t>曾*长</t>
  </si>
  <si>
    <t>360731*********710</t>
  </si>
  <si>
    <t>A1302</t>
  </si>
  <si>
    <t>350521*********55X</t>
  </si>
  <si>
    <t>郑*生</t>
  </si>
  <si>
    <t>511621*********397</t>
  </si>
  <si>
    <t>黄*权</t>
  </si>
  <si>
    <t>350504*********018</t>
  </si>
  <si>
    <t>于*涵</t>
  </si>
  <si>
    <t>350583*********612</t>
  </si>
  <si>
    <t>A1303</t>
  </si>
  <si>
    <t>江*南</t>
  </si>
  <si>
    <t>350583*********238</t>
  </si>
  <si>
    <t>A1304</t>
  </si>
  <si>
    <t>谢*星</t>
  </si>
  <si>
    <t>350525*********317</t>
  </si>
  <si>
    <t>陈*海</t>
  </si>
  <si>
    <t>350583*********416</t>
  </si>
  <si>
    <t>A1305</t>
  </si>
  <si>
    <t>管*</t>
  </si>
  <si>
    <t>421126*********713</t>
  </si>
  <si>
    <t>曾*龙</t>
  </si>
  <si>
    <t>350583*********237</t>
  </si>
  <si>
    <t>A1306</t>
  </si>
  <si>
    <t>全*彪</t>
  </si>
  <si>
    <t>522322*********018</t>
  </si>
  <si>
    <t>戴*峰</t>
  </si>
  <si>
    <t>350583*********219</t>
  </si>
  <si>
    <t>522222*********255</t>
  </si>
  <si>
    <t>A1307</t>
  </si>
  <si>
    <t>A1308</t>
  </si>
  <si>
    <t>黄*炼</t>
  </si>
  <si>
    <t>350525*********515</t>
  </si>
  <si>
    <t>陈*源</t>
  </si>
  <si>
    <t>350521*********279</t>
  </si>
  <si>
    <t>吴*磊</t>
  </si>
  <si>
    <t>350505*********010</t>
  </si>
  <si>
    <t>A1309</t>
  </si>
  <si>
    <t>黄*财</t>
  </si>
  <si>
    <t>352627*********517</t>
  </si>
  <si>
    <t>肖*登</t>
  </si>
  <si>
    <t>500237*********61X</t>
  </si>
  <si>
    <t>A1310</t>
  </si>
  <si>
    <t>张*炜</t>
  </si>
  <si>
    <t>350521*********619</t>
  </si>
  <si>
    <t>詹*燃</t>
  </si>
  <si>
    <t>350426*********53X</t>
  </si>
  <si>
    <t>钟*</t>
  </si>
  <si>
    <t>A1311</t>
  </si>
  <si>
    <t>林*灯</t>
  </si>
  <si>
    <t>350426*********532</t>
  </si>
  <si>
    <t>薛*</t>
  </si>
  <si>
    <t>352124*********317</t>
  </si>
  <si>
    <t>李*罗</t>
  </si>
  <si>
    <t>410403*********697</t>
  </si>
  <si>
    <t>A1312</t>
  </si>
  <si>
    <t>350521*********517</t>
  </si>
  <si>
    <t>黄*兴</t>
  </si>
  <si>
    <t>350582*********03X</t>
  </si>
  <si>
    <t>郑*焜</t>
  </si>
  <si>
    <t>方*颖</t>
  </si>
  <si>
    <t>A1313</t>
  </si>
  <si>
    <t>袁*发</t>
  </si>
  <si>
    <t>360781*********61X</t>
  </si>
  <si>
    <t>A1314</t>
  </si>
  <si>
    <t>李*煌</t>
  </si>
  <si>
    <t>A1315</t>
  </si>
  <si>
    <t>王*中</t>
  </si>
  <si>
    <t>413026*********017</t>
  </si>
  <si>
    <t>林*超</t>
  </si>
  <si>
    <t>A1316</t>
  </si>
  <si>
    <t>A1317</t>
  </si>
  <si>
    <t>曾*年</t>
  </si>
  <si>
    <t>A1318</t>
  </si>
  <si>
    <t>王*民</t>
  </si>
  <si>
    <t>421125*********039</t>
  </si>
  <si>
    <t>A1319</t>
  </si>
  <si>
    <t>车*明</t>
  </si>
  <si>
    <t>362528*********514</t>
  </si>
  <si>
    <t>A1320</t>
  </si>
  <si>
    <t>陈*伟</t>
  </si>
  <si>
    <t>350521*********577</t>
  </si>
  <si>
    <t>王*兵</t>
  </si>
  <si>
    <t>511011*********175</t>
  </si>
  <si>
    <t>詹*群</t>
  </si>
  <si>
    <t>A1321</t>
  </si>
  <si>
    <t>许*冬</t>
  </si>
  <si>
    <t>350500*********534</t>
  </si>
  <si>
    <t>A1322</t>
  </si>
  <si>
    <t>350521*********511</t>
  </si>
  <si>
    <t>李*鹏</t>
  </si>
  <si>
    <t>A1323</t>
  </si>
  <si>
    <t>张*星</t>
  </si>
  <si>
    <t>350322*********835</t>
  </si>
  <si>
    <t>吴*炬</t>
  </si>
  <si>
    <t>350502*********537</t>
  </si>
  <si>
    <t>A1324</t>
  </si>
  <si>
    <t>黄*福</t>
  </si>
  <si>
    <t>350521*********053</t>
  </si>
  <si>
    <t>A1325</t>
  </si>
  <si>
    <t>丁*鑫</t>
  </si>
  <si>
    <t>430422*********813</t>
  </si>
  <si>
    <t>A1326</t>
  </si>
  <si>
    <t>A1327</t>
  </si>
  <si>
    <t>黄*荣</t>
  </si>
  <si>
    <t>362531*********626</t>
  </si>
  <si>
    <t>余*琴</t>
  </si>
  <si>
    <t>612322*********626</t>
  </si>
  <si>
    <t>黄*迫</t>
  </si>
  <si>
    <t>350583*********200</t>
  </si>
  <si>
    <t>黄*丽</t>
  </si>
  <si>
    <t>362531*********229</t>
  </si>
  <si>
    <t>A1328</t>
  </si>
  <si>
    <t>A1329</t>
  </si>
  <si>
    <t>刘*生</t>
  </si>
  <si>
    <t>350521*********056</t>
  </si>
  <si>
    <t>A1330</t>
  </si>
  <si>
    <t>黄*明</t>
  </si>
  <si>
    <t>411326*********852</t>
  </si>
  <si>
    <t>A1331</t>
  </si>
  <si>
    <t>A1332</t>
  </si>
  <si>
    <t>张*林</t>
  </si>
  <si>
    <t>杨*峰</t>
  </si>
  <si>
    <t>350583*********154</t>
  </si>
  <si>
    <t xml:space="preserve">十三楼    单人间；12间         双人间 ：8间        三人间；4间               四人间：2间        </t>
  </si>
  <si>
    <t>实际房间数395间</t>
  </si>
  <si>
    <r>
      <rPr>
        <sz val="16"/>
        <color theme="1"/>
        <rFont val="宋体"/>
        <charset val="134"/>
        <scheme val="minor"/>
      </rPr>
      <t>育成基地B栋宿舍楼</t>
    </r>
    <r>
      <rPr>
        <sz val="16"/>
        <color rgb="FFFF0000"/>
        <rFont val="宋体"/>
        <charset val="134"/>
        <scheme val="minor"/>
      </rPr>
      <t>（B*01户型实际包含B*01、B*01A两间；B*02户型实际包含B*02、B*02A、B*02B三间；B*03户型实际包含B*03、B*03A B*03B B*03C B*03D五间）</t>
    </r>
  </si>
  <si>
    <t>房号</t>
  </si>
  <si>
    <t>公司名称</t>
  </si>
  <si>
    <t>员工姓名</t>
  </si>
  <si>
    <t>身份证号</t>
  </si>
  <si>
    <t>B101</t>
  </si>
  <si>
    <t>B102</t>
  </si>
  <si>
    <t>泉州文理科贸易有限责任公司</t>
  </si>
  <si>
    <t>B103</t>
  </si>
  <si>
    <t>天津市市政工程设计研究院</t>
  </si>
  <si>
    <t>姜*</t>
  </si>
  <si>
    <t>510525********4234</t>
  </si>
  <si>
    <t xml:space="preserve">一楼合计人数                   </t>
  </si>
  <si>
    <t>实际住人间数</t>
  </si>
  <si>
    <t>B201</t>
  </si>
  <si>
    <t>尤*芳</t>
  </si>
  <si>
    <t>350500********5512</t>
  </si>
  <si>
    <t>曾*花</t>
  </si>
  <si>
    <t>352225********3025</t>
  </si>
  <si>
    <t xml:space="preserve">尤*婷  </t>
  </si>
  <si>
    <t>350504********2021</t>
  </si>
  <si>
    <t>尤*军</t>
  </si>
  <si>
    <t>350504********2057</t>
  </si>
  <si>
    <t>B202</t>
  </si>
  <si>
    <t>李*平 </t>
  </si>
  <si>
    <t xml:space="preserve"> 51023********40034</t>
  </si>
  <si>
    <t>黄*丽 </t>
  </si>
  <si>
    <t>350583********8981</t>
  </si>
  <si>
    <t>李*颖</t>
  </si>
  <si>
    <t xml:space="preserve"> 51102********80380</t>
  </si>
  <si>
    <t xml:space="preserve">李*铭 </t>
  </si>
  <si>
    <t>350583********8910  </t>
  </si>
  <si>
    <t>B203</t>
  </si>
  <si>
    <t>福建众鑫消防科技有限责任公司</t>
  </si>
  <si>
    <t>许*鹏</t>
  </si>
  <si>
    <t>350526********5000</t>
  </si>
  <si>
    <t>511303********4551</t>
  </si>
  <si>
    <t>410482********5000</t>
  </si>
  <si>
    <t>良*</t>
  </si>
  <si>
    <t>350182********1855</t>
  </si>
  <si>
    <t>洪*铭</t>
  </si>
  <si>
    <t>350583********3000</t>
  </si>
  <si>
    <t xml:space="preserve">二楼合计人数                   </t>
  </si>
  <si>
    <t>B301</t>
  </si>
  <si>
    <t>吴*福</t>
  </si>
  <si>
    <t>350521********4575</t>
  </si>
  <si>
    <t xml:space="preserve">张*  </t>
  </si>
  <si>
    <t>412823********6421</t>
  </si>
  <si>
    <t>吴*涵</t>
  </si>
  <si>
    <t>350521********4516</t>
  </si>
  <si>
    <t>B302</t>
  </si>
  <si>
    <t>刘*洪</t>
  </si>
  <si>
    <t>362228********0015</t>
  </si>
  <si>
    <t>362229********1245</t>
  </si>
  <si>
    <t>刘*萱</t>
  </si>
  <si>
    <t>360924********0828</t>
  </si>
  <si>
    <t>刘*彤</t>
  </si>
  <si>
    <t>360924********0823</t>
  </si>
  <si>
    <t>刘*豪</t>
  </si>
  <si>
    <t>360924********0838</t>
  </si>
  <si>
    <t>B303</t>
  </si>
  <si>
    <t xml:space="preserve">三楼合计人数                   </t>
  </si>
  <si>
    <t>B401</t>
  </si>
  <si>
    <t>福建名锐工程管理服务有限公司</t>
  </si>
  <si>
    <t xml:space="preserve">庄*莉 </t>
  </si>
  <si>
    <t xml:space="preserve">350521********6520  </t>
  </si>
  <si>
    <t>B402</t>
  </si>
  <si>
    <t>3</t>
  </si>
  <si>
    <t>泉州市华众电子科技有限公司</t>
  </si>
  <si>
    <t>421081********3425</t>
  </si>
  <si>
    <t>张*盈</t>
  </si>
  <si>
    <t>350521********5021</t>
  </si>
  <si>
    <t>杨*燕</t>
  </si>
  <si>
    <t>350781********5620</t>
  </si>
  <si>
    <t>B403</t>
  </si>
  <si>
    <t xml:space="preserve">四楼合计人数                   </t>
  </si>
  <si>
    <t>B501</t>
  </si>
  <si>
    <t>350521********4512</t>
  </si>
  <si>
    <t>B502</t>
  </si>
  <si>
    <t>福建桑瑞建筑有限公司</t>
  </si>
  <si>
    <t>陕*芳</t>
  </si>
  <si>
    <t>421081********3782</t>
  </si>
  <si>
    <t>陈*生</t>
  </si>
  <si>
    <t>422825********0017</t>
  </si>
  <si>
    <t>马*</t>
  </si>
  <si>
    <t>422825********0028</t>
  </si>
  <si>
    <t>陈*石</t>
  </si>
  <si>
    <t>422825********0011</t>
  </si>
  <si>
    <t>B503</t>
  </si>
  <si>
    <t>362301********3510</t>
  </si>
  <si>
    <t>洪*龙</t>
  </si>
  <si>
    <t>350583********7430</t>
  </si>
  <si>
    <t>刘*灿</t>
  </si>
  <si>
    <t>350681********2517</t>
  </si>
  <si>
    <t xml:space="preserve">五楼合计人数                   </t>
  </si>
  <si>
    <t>B601</t>
  </si>
  <si>
    <t>郭*婷</t>
  </si>
  <si>
    <t>350521********9021</t>
  </si>
  <si>
    <t>B602</t>
  </si>
  <si>
    <t>荣盛达</t>
  </si>
  <si>
    <t>赖*火</t>
  </si>
  <si>
    <t>350526********6535</t>
  </si>
  <si>
    <t>B603</t>
  </si>
  <si>
    <t xml:space="preserve">六楼合计人数                   </t>
  </si>
  <si>
    <t>B701</t>
  </si>
  <si>
    <t>0</t>
  </si>
  <si>
    <t>雷丽</t>
  </si>
  <si>
    <t>B702</t>
  </si>
  <si>
    <t>浙江鸿远科技有限公司</t>
  </si>
  <si>
    <t>朱*清</t>
  </si>
  <si>
    <t>330821********6676</t>
  </si>
  <si>
    <t>朱*飞</t>
  </si>
  <si>
    <t>420683********3110</t>
  </si>
  <si>
    <t>徐*根</t>
  </si>
  <si>
    <t>330127********0614</t>
  </si>
  <si>
    <t>B703</t>
  </si>
  <si>
    <t>4</t>
  </si>
  <si>
    <t>周*清</t>
  </si>
  <si>
    <t>350521********2021</t>
  </si>
  <si>
    <t>许*媚</t>
  </si>
  <si>
    <t>350582********3085</t>
  </si>
  <si>
    <t>350702********8924</t>
  </si>
  <si>
    <t>庄*圳</t>
  </si>
  <si>
    <t>350521********3075</t>
  </si>
  <si>
    <t xml:space="preserve">七楼合计人数                   </t>
  </si>
  <si>
    <t>B801</t>
  </si>
  <si>
    <t>B802</t>
  </si>
  <si>
    <t>6</t>
  </si>
  <si>
    <t>卢*</t>
  </si>
  <si>
    <t>350104********156X</t>
  </si>
  <si>
    <t>黄*文</t>
  </si>
  <si>
    <t>350583********2655</t>
  </si>
  <si>
    <t>黄*珍</t>
  </si>
  <si>
    <t>350583********2623</t>
  </si>
  <si>
    <t>350583********2632</t>
  </si>
  <si>
    <t>黄*晴</t>
  </si>
  <si>
    <t>350583********2624</t>
  </si>
  <si>
    <t>黄*言</t>
  </si>
  <si>
    <t>350583********2627</t>
  </si>
  <si>
    <t>B803</t>
  </si>
  <si>
    <t xml:space="preserve">八楼合计人数                   </t>
  </si>
  <si>
    <t>B901</t>
  </si>
  <si>
    <t>2</t>
  </si>
  <si>
    <t>许*婕</t>
  </si>
  <si>
    <t>350481********3025</t>
  </si>
  <si>
    <t>赖*嘉</t>
  </si>
  <si>
    <t>350481********3517</t>
  </si>
  <si>
    <t>B902</t>
  </si>
  <si>
    <t>黄*元</t>
  </si>
  <si>
    <t>350521********6516</t>
  </si>
  <si>
    <t>曾*妹</t>
  </si>
  <si>
    <t>350521********6521</t>
  </si>
  <si>
    <t>B903</t>
  </si>
  <si>
    <t xml:space="preserve">九楼合计人数                   </t>
  </si>
  <si>
    <t>B1001</t>
  </si>
  <si>
    <t>杨*彬</t>
  </si>
  <si>
    <t>350583********6626</t>
  </si>
  <si>
    <t>肖*土</t>
  </si>
  <si>
    <t>350583********2255</t>
  </si>
  <si>
    <t>肖*文</t>
  </si>
  <si>
    <t>350583********2237</t>
  </si>
  <si>
    <t>B1002</t>
  </si>
  <si>
    <t>1</t>
  </si>
  <si>
    <t>南方路机</t>
  </si>
  <si>
    <t>赖*勇</t>
  </si>
  <si>
    <t>350628********4034</t>
  </si>
  <si>
    <t>B1003</t>
  </si>
  <si>
    <t xml:space="preserve">十楼合计人数                   </t>
  </si>
  <si>
    <t>B1101</t>
  </si>
  <si>
    <t>姚*宗</t>
  </si>
  <si>
    <t>350582********4057</t>
  </si>
  <si>
    <t>叶*煌</t>
  </si>
  <si>
    <t>350521********1518</t>
  </si>
  <si>
    <t>B1102</t>
  </si>
  <si>
    <t>360732********4641</t>
  </si>
  <si>
    <t>谢*翰</t>
  </si>
  <si>
    <t>360732********4110</t>
  </si>
  <si>
    <t>谢*雯</t>
  </si>
  <si>
    <t>360732********4127</t>
  </si>
  <si>
    <t>谢*康</t>
  </si>
  <si>
    <t>360732********4119</t>
  </si>
  <si>
    <t>B1103</t>
  </si>
  <si>
    <t xml:space="preserve">江苏省岩土工程勘察设计研究院 </t>
  </si>
  <si>
    <t>王*送</t>
  </si>
  <si>
    <t>350583********3159</t>
  </si>
  <si>
    <t>封*梅</t>
  </si>
  <si>
    <t>350583********3287</t>
  </si>
  <si>
    <t>王*炜</t>
  </si>
  <si>
    <t>350583********3113</t>
  </si>
  <si>
    <t>郑*彬</t>
  </si>
  <si>
    <t>350521********7293</t>
  </si>
  <si>
    <t xml:space="preserve">十一楼合计人数                   </t>
  </si>
  <si>
    <t>B1201</t>
  </si>
  <si>
    <t>B1202</t>
  </si>
  <si>
    <t>丰泽城建鼎丰物业管理发展有限公司</t>
  </si>
  <si>
    <t>张*芬</t>
  </si>
  <si>
    <t>452629********0621</t>
  </si>
  <si>
    <t>杨*兵</t>
  </si>
  <si>
    <t>513524********1591</t>
  </si>
  <si>
    <t>杨*均</t>
  </si>
  <si>
    <t>500242********1239</t>
  </si>
  <si>
    <t>杨*玉</t>
  </si>
  <si>
    <t>500242********128X</t>
  </si>
  <si>
    <t>B1203</t>
  </si>
  <si>
    <t>福建中安保全报警网络有限公司</t>
  </si>
  <si>
    <t xml:space="preserve">十二楼合计人数                   </t>
  </si>
  <si>
    <t>B1301</t>
  </si>
  <si>
    <t>B1302</t>
  </si>
  <si>
    <t>林*灵</t>
  </si>
  <si>
    <t>350525********3056</t>
  </si>
  <si>
    <t>郭*华</t>
  </si>
  <si>
    <t xml:space="preserve">350525********304X </t>
  </si>
  <si>
    <t>林*佳</t>
  </si>
  <si>
    <t>350525********3058</t>
  </si>
  <si>
    <t>林*芬</t>
  </si>
  <si>
    <t>350525********3106</t>
  </si>
  <si>
    <t>B1303</t>
  </si>
  <si>
    <t>云南国通电信工程建设有限公司泉州分公司</t>
  </si>
  <si>
    <t xml:space="preserve">十三楼合计人数                   </t>
  </si>
  <si>
    <t>合计</t>
  </si>
  <si>
    <t xml:space="preserve">实际房间数130间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</si>
</sst>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\(0\)"/>
  </numFmts>
  <fonts count="4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8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rgb="FFC00000"/>
      <name val="宋体"/>
      <charset val="134"/>
    </font>
    <font>
      <sz val="11"/>
      <color rgb="FFC00000"/>
      <name val="宋体"/>
      <charset val="134"/>
    </font>
    <font>
      <sz val="11"/>
      <color rgb="FFC00000"/>
      <name val="宋体"/>
      <charset val="134"/>
      <scheme val="minor"/>
    </font>
    <font>
      <sz val="11"/>
      <name val="宋体"/>
      <charset val="134"/>
      <scheme val="major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ahoma"/>
      <charset val="134"/>
    </font>
    <font>
      <sz val="11"/>
      <color theme="1"/>
      <name val="Tahoma"/>
      <charset val="134"/>
    </font>
    <font>
      <sz val="16"/>
      <color rgb="FFFF0000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/>
    <xf numFmtId="0" fontId="27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9" fillId="18" borderId="17" applyNumberFormat="0" applyAlignment="0" applyProtection="0">
      <alignment vertical="center"/>
    </xf>
    <xf numFmtId="0" fontId="40" fillId="18" borderId="13" applyNumberFormat="0" applyAlignment="0" applyProtection="0">
      <alignment vertical="center"/>
    </xf>
    <xf numFmtId="0" fontId="41" fillId="19" borderId="18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" fillId="0" borderId="0">
      <protection locked="0"/>
    </xf>
    <xf numFmtId="0" fontId="27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protection locked="0"/>
    </xf>
    <xf numFmtId="0" fontId="0" fillId="0" borderId="0"/>
    <xf numFmtId="0" fontId="46" fillId="0" borderId="0">
      <protection locked="0"/>
    </xf>
    <xf numFmtId="0" fontId="47" fillId="0" borderId="0"/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0" fillId="0" borderId="1" xfId="56" applyNumberFormat="1" applyFont="1" applyFill="1" applyBorder="1" applyAlignment="1">
      <alignment horizontal="center" vertical="center"/>
    </xf>
    <xf numFmtId="0" fontId="0" fillId="0" borderId="1" xfId="22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6" fillId="5" borderId="6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vertical="center"/>
    </xf>
    <xf numFmtId="0" fontId="0" fillId="2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o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right" vertical="center" wrapText="1"/>
    </xf>
    <xf numFmtId="0" fontId="23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4" fillId="0" borderId="1" xfId="8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4" fillId="7" borderId="1" xfId="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4" fillId="7" borderId="1" xfId="8" applyNumberFormat="1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center"/>
    </xf>
    <xf numFmtId="49" fontId="5" fillId="0" borderId="1" xfId="54" applyNumberFormat="1" applyFont="1" applyFill="1" applyBorder="1" applyAlignment="1">
      <alignment horizontal="center" vertical="center"/>
    </xf>
    <xf numFmtId="0" fontId="14" fillId="7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10" fillId="0" borderId="1" xfId="54" applyNumberFormat="1" applyFont="1" applyFill="1" applyBorder="1" applyAlignment="1">
      <alignment horizontal="center" vertical="center"/>
    </xf>
    <xf numFmtId="0" fontId="9" fillId="0" borderId="1" xfId="8" applyNumberFormat="1" applyFont="1" applyFill="1" applyBorder="1" applyAlignment="1">
      <alignment horizontal="center" vertical="center"/>
    </xf>
    <xf numFmtId="49" fontId="14" fillId="0" borderId="1" xfId="8" applyNumberFormat="1" applyFont="1" applyFill="1" applyBorder="1" applyAlignment="1">
      <alignment horizontal="center" vertical="center"/>
    </xf>
    <xf numFmtId="0" fontId="14" fillId="0" borderId="4" xfId="8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8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 applyProtection="1">
      <alignment horizontal="center" vertical="center"/>
    </xf>
    <xf numFmtId="0" fontId="10" fillId="8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1" xfId="58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4" fillId="8" borderId="1" xfId="0" applyNumberFormat="1" applyFont="1" applyFill="1" applyBorder="1" applyAlignment="1" applyProtection="1">
      <alignment horizontal="center" vertical="center"/>
    </xf>
    <xf numFmtId="0" fontId="7" fillId="8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>
      <alignment horizontal="center"/>
    </xf>
    <xf numFmtId="49" fontId="10" fillId="8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0" fillId="7" borderId="1" xfId="55" applyNumberFormat="1" applyFont="1" applyFill="1" applyBorder="1" applyAlignment="1" applyProtection="1">
      <alignment horizontal="center" vertical="center"/>
    </xf>
    <xf numFmtId="0" fontId="6" fillId="7" borderId="1" xfId="55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9" fillId="0" borderId="1" xfId="56" applyNumberFormat="1" applyFont="1" applyFill="1" applyBorder="1" applyAlignment="1">
      <alignment horizontal="center" vertical="center"/>
    </xf>
    <xf numFmtId="0" fontId="6" fillId="7" borderId="1" xfId="55" applyNumberFormat="1" applyFont="1" applyFill="1" applyBorder="1" applyAlignment="1" applyProtection="1">
      <alignment horizontal="center" vertical="center"/>
    </xf>
    <xf numFmtId="0" fontId="2" fillId="0" borderId="1" xfId="56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19" fillId="7" borderId="1" xfId="56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</xf>
    <xf numFmtId="0" fontId="20" fillId="7" borderId="0" xfId="0" applyNumberFormat="1" applyFont="1" applyFill="1" applyAlignment="1">
      <alignment horizontal="center" vertical="center"/>
    </xf>
    <xf numFmtId="0" fontId="14" fillId="7" borderId="1" xfId="57" applyNumberFormat="1" applyFont="1" applyFill="1" applyBorder="1" applyAlignment="1" applyProtection="1">
      <alignment horizontal="center" vertical="center"/>
    </xf>
    <xf numFmtId="0" fontId="6" fillId="7" borderId="1" xfId="57" applyNumberFormat="1" applyFont="1" applyFill="1" applyBorder="1" applyAlignment="1" applyProtection="1">
      <alignment horizontal="center" vertical="center"/>
    </xf>
    <xf numFmtId="0" fontId="9" fillId="0" borderId="1" xfId="58" applyFont="1" applyBorder="1" applyAlignment="1">
      <alignment horizontal="center" vertical="center" wrapText="1"/>
    </xf>
    <xf numFmtId="49" fontId="5" fillId="0" borderId="0" xfId="58" applyNumberFormat="1" applyFont="1" applyAlignment="1">
      <alignment horizontal="center"/>
    </xf>
    <xf numFmtId="0" fontId="6" fillId="7" borderId="1" xfId="48" applyFont="1" applyFill="1" applyBorder="1" applyAlignment="1" applyProtection="1">
      <alignment horizontal="center" vertical="center"/>
    </xf>
    <xf numFmtId="49" fontId="6" fillId="7" borderId="1" xfId="48" applyNumberFormat="1" applyFont="1" applyFill="1" applyBorder="1" applyAlignment="1" applyProtection="1">
      <alignment horizontal="center" vertical="center"/>
    </xf>
    <xf numFmtId="0" fontId="20" fillId="7" borderId="1" xfId="0" applyNumberFormat="1" applyFont="1" applyFill="1" applyBorder="1" applyAlignment="1">
      <alignment horizontal="center" vertical="center"/>
    </xf>
    <xf numFmtId="0" fontId="7" fillId="7" borderId="1" xfId="57" applyFont="1" applyFill="1" applyBorder="1" applyAlignment="1" applyProtection="1">
      <alignment horizontal="center" vertical="center"/>
    </xf>
    <xf numFmtId="49" fontId="6" fillId="7" borderId="1" xfId="57" applyNumberFormat="1" applyFont="1" applyFill="1" applyBorder="1" applyAlignment="1" applyProtection="1">
      <alignment horizontal="center" vertical="center"/>
    </xf>
    <xf numFmtId="0" fontId="20" fillId="7" borderId="1" xfId="48" applyNumberFormat="1" applyFont="1" applyFill="1" applyBorder="1" applyAlignment="1" applyProtection="1">
      <alignment horizontal="center" vertical="center"/>
    </xf>
    <xf numFmtId="0" fontId="6" fillId="7" borderId="1" xfId="48" applyNumberFormat="1" applyFont="1" applyFill="1" applyBorder="1" applyAlignment="1" applyProtection="1">
      <alignment horizontal="center" vertical="center"/>
    </xf>
    <xf numFmtId="0" fontId="19" fillId="0" borderId="1" xfId="56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4" fillId="0" borderId="2" xfId="58" applyNumberFormat="1" applyFont="1" applyFill="1" applyBorder="1" applyAlignment="1">
      <alignment horizontal="center" vertical="center"/>
    </xf>
    <xf numFmtId="0" fontId="14" fillId="0" borderId="2" xfId="58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3年花名册_2" xfId="5"/>
    <cellStyle name="常规 13 2" xfId="6"/>
    <cellStyle name="千位分隔[0]" xfId="7" builtinId="6"/>
    <cellStyle name="常规_住宿人员登记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" xfId="54"/>
    <cellStyle name="常规 2" xfId="55"/>
    <cellStyle name="常规 5" xfId="56"/>
    <cellStyle name="常规 4" xfId="57"/>
    <cellStyle name="常规 3" xfId="58"/>
    <cellStyle name="常规 7" xfId="59"/>
  </cellStyles>
  <dxfs count="1">
    <dxf>
      <fill>
        <patternFill patternType="solid"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140</xdr:row>
      <xdr:rowOff>66675</xdr:rowOff>
    </xdr:from>
    <xdr:to>
      <xdr:col>6</xdr:col>
      <xdr:colOff>48260</xdr:colOff>
      <xdr:row>141</xdr:row>
      <xdr:rowOff>149860</xdr:rowOff>
    </xdr:to>
    <xdr:sp>
      <xdr:nvSpPr>
        <xdr:cNvPr id="2" name="TextBox 1"/>
        <xdr:cNvSpPr txBox="1"/>
      </xdr:nvSpPr>
      <xdr:spPr>
        <a:xfrm>
          <a:off x="6410325" y="25069800"/>
          <a:ext cx="4826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195</xdr:row>
      <xdr:rowOff>0</xdr:rowOff>
    </xdr:from>
    <xdr:to>
      <xdr:col>5</xdr:col>
      <xdr:colOff>486410</xdr:colOff>
      <xdr:row>196</xdr:row>
      <xdr:rowOff>83185</xdr:rowOff>
    </xdr:to>
    <xdr:sp>
      <xdr:nvSpPr>
        <xdr:cNvPr id="3" name="TextBox 1"/>
        <xdr:cNvSpPr txBox="1"/>
      </xdr:nvSpPr>
      <xdr:spPr>
        <a:xfrm>
          <a:off x="6134100" y="34842450"/>
          <a:ext cx="4826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195</xdr:row>
      <xdr:rowOff>9525</xdr:rowOff>
    </xdr:from>
    <xdr:to>
      <xdr:col>6</xdr:col>
      <xdr:colOff>95885</xdr:colOff>
      <xdr:row>196</xdr:row>
      <xdr:rowOff>92710</xdr:rowOff>
    </xdr:to>
    <xdr:sp>
      <xdr:nvSpPr>
        <xdr:cNvPr id="4" name="TextBox 1"/>
        <xdr:cNvSpPr txBox="1"/>
      </xdr:nvSpPr>
      <xdr:spPr>
        <a:xfrm>
          <a:off x="6457950" y="34851975"/>
          <a:ext cx="48260" cy="264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6"/>
  <sheetViews>
    <sheetView tabSelected="1" zoomScale="110" zoomScaleNormal="110" zoomScaleSheetLayoutView="73" workbookViewId="0">
      <pane ySplit="1" topLeftCell="A732" activePane="bottomLeft" state="frozen"/>
      <selection/>
      <selection pane="bottomLeft" activeCell="J801" sqref="J801"/>
    </sheetView>
  </sheetViews>
  <sheetFormatPr defaultColWidth="9" defaultRowHeight="13.5" outlineLevelCol="6"/>
  <cols>
    <col min="1" max="1" width="5.375" customWidth="1"/>
    <col min="2" max="2" width="10.875" customWidth="1"/>
    <col min="3" max="3" width="7.375" customWidth="1"/>
    <col min="4" max="4" width="40" customWidth="1"/>
    <col min="5" max="5" width="11.125" customWidth="1"/>
    <col min="6" max="6" width="9.375" customWidth="1"/>
    <col min="7" max="7" width="23.875" style="97" customWidth="1"/>
  </cols>
  <sheetData>
    <row r="1" ht="25.5" spans="1:7">
      <c r="A1" s="98" t="s">
        <v>0</v>
      </c>
      <c r="B1" s="98"/>
      <c r="C1" s="99"/>
      <c r="D1" s="99"/>
      <c r="E1" s="99"/>
      <c r="F1" s="99"/>
      <c r="G1" s="10"/>
    </row>
    <row r="2" spans="1:7">
      <c r="A2" s="100" t="s">
        <v>1</v>
      </c>
      <c r="B2" s="100"/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</row>
    <row r="3" spans="1:7">
      <c r="A3" s="10">
        <f>ROW()-2</f>
        <v>1</v>
      </c>
      <c r="B3" s="100"/>
      <c r="C3" s="70" t="s">
        <v>7</v>
      </c>
      <c r="D3" s="101" t="s">
        <v>8</v>
      </c>
      <c r="E3" s="102"/>
      <c r="F3" s="102"/>
      <c r="G3" s="102"/>
    </row>
    <row r="4" ht="14.25" spans="1:7">
      <c r="A4" s="10">
        <f t="shared" ref="A4:A9" si="0">ROW()-2</f>
        <v>2</v>
      </c>
      <c r="B4" s="103" t="s">
        <v>9</v>
      </c>
      <c r="C4" s="104" t="s">
        <v>10</v>
      </c>
      <c r="D4" s="105" t="s">
        <v>8</v>
      </c>
      <c r="E4" s="105"/>
      <c r="F4" s="106"/>
      <c r="G4" s="107"/>
    </row>
    <row r="5" ht="14.25" spans="1:7">
      <c r="A5" s="10">
        <f t="shared" si="0"/>
        <v>3</v>
      </c>
      <c r="B5" s="108"/>
      <c r="C5" s="106" t="s">
        <v>11</v>
      </c>
      <c r="D5" s="105" t="s">
        <v>8</v>
      </c>
      <c r="E5" s="101"/>
      <c r="F5" s="106"/>
      <c r="G5" s="107"/>
    </row>
    <row r="6" ht="14.25" spans="1:7">
      <c r="A6" s="10">
        <f t="shared" si="0"/>
        <v>4</v>
      </c>
      <c r="B6" s="108"/>
      <c r="C6" s="106" t="s">
        <v>12</v>
      </c>
      <c r="D6" s="105" t="s">
        <v>8</v>
      </c>
      <c r="E6" s="101"/>
      <c r="F6" s="109"/>
      <c r="G6" s="107"/>
    </row>
    <row r="7" ht="14.25" spans="1:7">
      <c r="A7" s="10">
        <f t="shared" si="0"/>
        <v>5</v>
      </c>
      <c r="B7" s="108"/>
      <c r="C7" s="106" t="s">
        <v>13</v>
      </c>
      <c r="D7" s="110" t="s">
        <v>8</v>
      </c>
      <c r="E7" s="101"/>
      <c r="F7" s="111"/>
      <c r="G7" s="112"/>
    </row>
    <row r="8" ht="14.25" spans="1:7">
      <c r="A8" s="10">
        <f t="shared" si="0"/>
        <v>6</v>
      </c>
      <c r="B8" s="108"/>
      <c r="C8" s="113" t="s">
        <v>14</v>
      </c>
      <c r="D8" s="49" t="s">
        <v>15</v>
      </c>
      <c r="E8" s="99">
        <f>COUNTA(F8)</f>
        <v>1</v>
      </c>
      <c r="F8" s="11" t="s">
        <v>16</v>
      </c>
      <c r="G8" s="114" t="s">
        <v>17</v>
      </c>
    </row>
    <row r="9" ht="14.25" spans="1:7">
      <c r="A9" s="115">
        <f t="shared" si="0"/>
        <v>7</v>
      </c>
      <c r="B9" s="108"/>
      <c r="C9" s="113" t="s">
        <v>18</v>
      </c>
      <c r="D9" s="67" t="s">
        <v>19</v>
      </c>
      <c r="E9" s="99">
        <v>3</v>
      </c>
      <c r="F9" s="113" t="s">
        <v>20</v>
      </c>
      <c r="G9" s="116" t="s">
        <v>21</v>
      </c>
    </row>
    <row r="10" ht="14.25" spans="1:7">
      <c r="A10" s="117"/>
      <c r="B10" s="108"/>
      <c r="C10" s="113"/>
      <c r="D10" s="67"/>
      <c r="E10" s="99"/>
      <c r="F10" s="113" t="s">
        <v>22</v>
      </c>
      <c r="G10" s="116" t="s">
        <v>23</v>
      </c>
    </row>
    <row r="11" ht="14.25" spans="1:7">
      <c r="A11" s="118"/>
      <c r="B11" s="108"/>
      <c r="C11" s="113"/>
      <c r="D11" s="67"/>
      <c r="E11" s="99"/>
      <c r="F11" s="113" t="s">
        <v>24</v>
      </c>
      <c r="G11" s="116" t="s">
        <v>25</v>
      </c>
    </row>
    <row r="12" ht="14.25" spans="1:7">
      <c r="A12" s="10">
        <v>8</v>
      </c>
      <c r="B12" s="108"/>
      <c r="C12" s="104" t="s">
        <v>26</v>
      </c>
      <c r="D12" s="119" t="s">
        <v>8</v>
      </c>
      <c r="E12" s="105"/>
      <c r="F12" s="120"/>
      <c r="G12" s="121"/>
    </row>
    <row r="13" ht="14.25" spans="1:7">
      <c r="A13" s="115">
        <v>9</v>
      </c>
      <c r="B13" s="108"/>
      <c r="C13" s="103" t="s">
        <v>27</v>
      </c>
      <c r="D13" s="122" t="s">
        <v>28</v>
      </c>
      <c r="E13" s="123">
        <v>2</v>
      </c>
      <c r="F13" s="124" t="s">
        <v>29</v>
      </c>
      <c r="G13" s="10" t="s">
        <v>30</v>
      </c>
    </row>
    <row r="14" ht="14.25" spans="1:7">
      <c r="A14" s="118"/>
      <c r="B14" s="108"/>
      <c r="C14" s="108"/>
      <c r="D14" s="125"/>
      <c r="E14" s="126"/>
      <c r="F14" s="124" t="s">
        <v>31</v>
      </c>
      <c r="G14" s="10" t="s">
        <v>32</v>
      </c>
    </row>
    <row r="15" ht="14.25" spans="1:7">
      <c r="A15" s="10">
        <v>10</v>
      </c>
      <c r="B15" s="108"/>
      <c r="C15" s="106" t="s">
        <v>33</v>
      </c>
      <c r="D15" s="110" t="s">
        <v>8</v>
      </c>
      <c r="E15" s="101"/>
      <c r="F15" s="106"/>
      <c r="G15" s="107"/>
    </row>
    <row r="16" ht="14.25" spans="1:7">
      <c r="A16" s="115">
        <v>11</v>
      </c>
      <c r="B16" s="108"/>
      <c r="C16" s="103" t="s">
        <v>34</v>
      </c>
      <c r="D16" s="122" t="s">
        <v>35</v>
      </c>
      <c r="E16" s="123">
        <v>2</v>
      </c>
      <c r="F16" s="127" t="s">
        <v>36</v>
      </c>
      <c r="G16" s="10" t="s">
        <v>37</v>
      </c>
    </row>
    <row r="17" ht="14.25" spans="1:7">
      <c r="A17" s="118"/>
      <c r="B17" s="108"/>
      <c r="C17" s="128"/>
      <c r="D17" s="129"/>
      <c r="E17" s="130"/>
      <c r="F17" s="127" t="s">
        <v>38</v>
      </c>
      <c r="G17" s="10" t="s">
        <v>39</v>
      </c>
    </row>
    <row r="18" ht="14.25" spans="1:7">
      <c r="A18" s="10">
        <v>12</v>
      </c>
      <c r="B18" s="108"/>
      <c r="C18" s="106" t="s">
        <v>40</v>
      </c>
      <c r="D18" s="131" t="s">
        <v>8</v>
      </c>
      <c r="E18" s="101"/>
      <c r="F18" s="106"/>
      <c r="G18" s="107"/>
    </row>
    <row r="19" ht="14.25" spans="1:7">
      <c r="A19" s="10">
        <v>13</v>
      </c>
      <c r="B19" s="108"/>
      <c r="C19" s="106" t="s">
        <v>41</v>
      </c>
      <c r="D19" s="132" t="s">
        <v>8</v>
      </c>
      <c r="E19" s="101"/>
      <c r="F19" s="84"/>
      <c r="G19" s="70"/>
    </row>
    <row r="20" ht="18" customHeight="1" spans="1:7">
      <c r="A20" s="10">
        <v>14</v>
      </c>
      <c r="B20" s="108"/>
      <c r="C20" s="106" t="s">
        <v>42</v>
      </c>
      <c r="D20" s="133" t="s">
        <v>8</v>
      </c>
      <c r="E20" s="101"/>
      <c r="F20" s="134"/>
      <c r="G20" s="70"/>
    </row>
    <row r="21" ht="14.25" spans="1:7">
      <c r="A21" s="10">
        <v>15</v>
      </c>
      <c r="B21" s="108"/>
      <c r="C21" s="106" t="s">
        <v>43</v>
      </c>
      <c r="D21" s="133" t="s">
        <v>8</v>
      </c>
      <c r="E21" s="101"/>
      <c r="F21" s="134"/>
      <c r="G21" s="70"/>
    </row>
    <row r="22" ht="14.25" spans="1:7">
      <c r="A22" s="10">
        <v>16</v>
      </c>
      <c r="B22" s="108"/>
      <c r="C22" s="106" t="s">
        <v>44</v>
      </c>
      <c r="D22" s="133" t="s">
        <v>8</v>
      </c>
      <c r="E22" s="101"/>
      <c r="F22" s="134"/>
      <c r="G22" s="70"/>
    </row>
    <row r="23" ht="14.25" spans="1:7">
      <c r="A23" s="10">
        <v>17</v>
      </c>
      <c r="B23" s="108"/>
      <c r="C23" s="113" t="s">
        <v>45</v>
      </c>
      <c r="D23" s="135" t="s">
        <v>46</v>
      </c>
      <c r="E23" s="99">
        <v>0</v>
      </c>
      <c r="F23" s="113"/>
      <c r="G23" s="116"/>
    </row>
    <row r="24" ht="14.25" spans="1:7">
      <c r="A24" s="10">
        <v>18</v>
      </c>
      <c r="B24" s="136"/>
      <c r="C24" s="113" t="s">
        <v>47</v>
      </c>
      <c r="D24" s="49" t="s">
        <v>46</v>
      </c>
      <c r="E24" s="99">
        <v>0</v>
      </c>
      <c r="F24" s="113"/>
      <c r="G24" s="116"/>
    </row>
    <row r="25" ht="14.25" spans="1:7">
      <c r="A25" s="10">
        <v>19</v>
      </c>
      <c r="B25" s="108"/>
      <c r="C25" s="137" t="s">
        <v>48</v>
      </c>
      <c r="D25" s="110" t="s">
        <v>8</v>
      </c>
      <c r="E25" s="101"/>
      <c r="F25" s="111"/>
      <c r="G25" s="112"/>
    </row>
    <row r="26" ht="14.25" spans="1:7">
      <c r="A26" s="10">
        <v>20</v>
      </c>
      <c r="B26" s="128"/>
      <c r="C26" s="138" t="s">
        <v>49</v>
      </c>
      <c r="D26" s="49" t="s">
        <v>50</v>
      </c>
      <c r="E26" s="99">
        <v>0</v>
      </c>
      <c r="F26" s="113"/>
      <c r="G26" s="116"/>
    </row>
    <row r="27" ht="14.25" spans="1:7">
      <c r="A27" s="115"/>
      <c r="B27" s="139"/>
      <c r="C27" s="139"/>
      <c r="D27" s="139"/>
      <c r="E27" s="139"/>
      <c r="F27" s="139"/>
      <c r="G27" s="140"/>
    </row>
    <row r="28" ht="14.25" spans="1:7">
      <c r="A28" s="117"/>
      <c r="B28" s="113" t="s">
        <v>51</v>
      </c>
      <c r="C28" s="113">
        <f>COUNTIF(E3:E26,1)</f>
        <v>1</v>
      </c>
      <c r="D28" s="141"/>
      <c r="E28" s="113" t="s">
        <v>52</v>
      </c>
      <c r="F28" s="113">
        <f>COUNTIF(E3:E26,2)</f>
        <v>2</v>
      </c>
      <c r="G28" s="116" t="s">
        <v>53</v>
      </c>
    </row>
    <row r="29" ht="14.25" spans="1:7">
      <c r="A29" s="117"/>
      <c r="B29" s="113" t="s">
        <v>54</v>
      </c>
      <c r="C29" s="113">
        <f>COUNTIF(E3:E26,4)</f>
        <v>0</v>
      </c>
      <c r="D29" s="141"/>
      <c r="E29" s="141" t="s">
        <v>55</v>
      </c>
      <c r="F29" s="141">
        <f>COUNTIF(E3:E26,5)</f>
        <v>0</v>
      </c>
      <c r="G29" s="116" t="s">
        <v>56</v>
      </c>
    </row>
    <row r="30" ht="14.25" spans="1:7">
      <c r="A30" s="118"/>
      <c r="B30" s="142" t="s">
        <v>57</v>
      </c>
      <c r="C30" s="142">
        <v>20</v>
      </c>
      <c r="D30" s="143" t="s">
        <v>58</v>
      </c>
      <c r="E30" s="144">
        <f>SUM(E4:E25)</f>
        <v>8</v>
      </c>
      <c r="F30" s="142"/>
      <c r="G30" s="145" t="e">
        <f>C28+F28+C29+F29+#REF!+#REF!</f>
        <v>#REF!</v>
      </c>
    </row>
    <row r="31" ht="14.25" spans="1:7">
      <c r="A31" s="10">
        <v>21</v>
      </c>
      <c r="B31" s="146"/>
      <c r="C31" s="106">
        <v>215</v>
      </c>
      <c r="D31" s="84" t="s">
        <v>8</v>
      </c>
      <c r="E31" s="121"/>
      <c r="F31" s="106"/>
      <c r="G31" s="107"/>
    </row>
    <row r="32" ht="14.25" spans="1:7">
      <c r="A32" s="10">
        <v>22</v>
      </c>
      <c r="B32" s="146"/>
      <c r="C32" s="106">
        <v>216</v>
      </c>
      <c r="D32" s="84" t="s">
        <v>8</v>
      </c>
      <c r="E32" s="121"/>
      <c r="F32" s="106"/>
      <c r="G32" s="107"/>
    </row>
    <row r="33" ht="14.25" spans="1:7">
      <c r="A33" s="10">
        <v>23</v>
      </c>
      <c r="B33" s="146"/>
      <c r="C33" s="106">
        <v>217</v>
      </c>
      <c r="D33" s="84" t="s">
        <v>8</v>
      </c>
      <c r="E33" s="121"/>
      <c r="F33" s="106"/>
      <c r="G33" s="107"/>
    </row>
    <row r="34" ht="14.25" spans="1:7">
      <c r="A34" s="115">
        <v>24</v>
      </c>
      <c r="B34" s="113" t="s">
        <v>59</v>
      </c>
      <c r="C34" s="113" t="s">
        <v>60</v>
      </c>
      <c r="D34" s="67" t="s">
        <v>61</v>
      </c>
      <c r="E34" s="99">
        <v>2</v>
      </c>
      <c r="F34" s="147" t="s">
        <v>62</v>
      </c>
      <c r="G34" s="148" t="s">
        <v>63</v>
      </c>
    </row>
    <row r="35" ht="14.25" spans="1:7">
      <c r="A35" s="118"/>
      <c r="B35" s="113"/>
      <c r="C35" s="113"/>
      <c r="D35" s="67"/>
      <c r="E35" s="99"/>
      <c r="F35" s="147" t="s">
        <v>64</v>
      </c>
      <c r="G35" s="148" t="s">
        <v>65</v>
      </c>
    </row>
    <row r="36" ht="14.25" spans="1:7">
      <c r="A36" s="115">
        <v>25</v>
      </c>
      <c r="B36" s="113"/>
      <c r="C36" s="113" t="s">
        <v>66</v>
      </c>
      <c r="D36" s="67" t="s">
        <v>61</v>
      </c>
      <c r="E36" s="99">
        <v>3</v>
      </c>
      <c r="F36" s="147" t="s">
        <v>67</v>
      </c>
      <c r="G36" s="148" t="s">
        <v>68</v>
      </c>
    </row>
    <row r="37" ht="14.25" spans="1:7">
      <c r="A37" s="117"/>
      <c r="B37" s="113"/>
      <c r="C37" s="113"/>
      <c r="D37" s="67"/>
      <c r="E37" s="99"/>
      <c r="F37" s="147" t="s">
        <v>69</v>
      </c>
      <c r="G37" s="148" t="s">
        <v>70</v>
      </c>
    </row>
    <row r="38" ht="14.25" spans="1:7">
      <c r="A38" s="118"/>
      <c r="B38" s="113"/>
      <c r="C38" s="113"/>
      <c r="D38" s="67"/>
      <c r="E38" s="99"/>
      <c r="F38" s="147" t="s">
        <v>71</v>
      </c>
      <c r="G38" s="149" t="s">
        <v>72</v>
      </c>
    </row>
    <row r="39" spans="1:7">
      <c r="A39" s="115">
        <v>26</v>
      </c>
      <c r="B39" s="113"/>
      <c r="C39" s="103" t="s">
        <v>73</v>
      </c>
      <c r="D39" s="122" t="s">
        <v>61</v>
      </c>
      <c r="E39" s="123">
        <v>6</v>
      </c>
      <c r="F39" s="48" t="s">
        <v>74</v>
      </c>
      <c r="G39" s="149" t="s">
        <v>75</v>
      </c>
    </row>
    <row r="40" spans="1:7">
      <c r="A40" s="117"/>
      <c r="B40" s="113"/>
      <c r="C40" s="108"/>
      <c r="D40" s="125"/>
      <c r="E40" s="126"/>
      <c r="F40" s="48" t="s">
        <v>76</v>
      </c>
      <c r="G40" s="149" t="s">
        <v>77</v>
      </c>
    </row>
    <row r="41" spans="1:7">
      <c r="A41" s="117"/>
      <c r="B41" s="113"/>
      <c r="C41" s="108"/>
      <c r="D41" s="125"/>
      <c r="E41" s="126"/>
      <c r="F41" s="48" t="s">
        <v>78</v>
      </c>
      <c r="G41" s="149" t="s">
        <v>79</v>
      </c>
    </row>
    <row r="42" spans="1:7">
      <c r="A42" s="117"/>
      <c r="B42" s="113"/>
      <c r="C42" s="108"/>
      <c r="D42" s="125"/>
      <c r="E42" s="126"/>
      <c r="F42" s="48" t="s">
        <v>80</v>
      </c>
      <c r="G42" s="149" t="s">
        <v>81</v>
      </c>
    </row>
    <row r="43" spans="1:7">
      <c r="A43" s="117"/>
      <c r="B43" s="113"/>
      <c r="C43" s="108"/>
      <c r="D43" s="125"/>
      <c r="E43" s="126"/>
      <c r="F43" s="48" t="s">
        <v>82</v>
      </c>
      <c r="G43" s="149" t="s">
        <v>83</v>
      </c>
    </row>
    <row r="44" spans="1:7">
      <c r="A44" s="118"/>
      <c r="B44" s="113"/>
      <c r="C44" s="128"/>
      <c r="D44" s="129"/>
      <c r="E44" s="130"/>
      <c r="F44" s="48" t="s">
        <v>84</v>
      </c>
      <c r="G44" s="149" t="s">
        <v>85</v>
      </c>
    </row>
    <row r="45" spans="1:7">
      <c r="A45" s="115">
        <v>27</v>
      </c>
      <c r="B45" s="113"/>
      <c r="C45" s="138" t="s">
        <v>86</v>
      </c>
      <c r="D45" s="67" t="s">
        <v>61</v>
      </c>
      <c r="E45" s="150">
        <v>2</v>
      </c>
      <c r="F45" s="151" t="s">
        <v>87</v>
      </c>
      <c r="G45" s="150" t="s">
        <v>88</v>
      </c>
    </row>
    <row r="46" spans="1:7">
      <c r="A46" s="118"/>
      <c r="B46" s="113"/>
      <c r="C46" s="138"/>
      <c r="D46" s="67"/>
      <c r="E46" s="150"/>
      <c r="F46" s="151" t="s">
        <v>89</v>
      </c>
      <c r="G46" s="150" t="s">
        <v>90</v>
      </c>
    </row>
    <row r="47" ht="14.25" spans="1:7">
      <c r="A47" s="10">
        <v>28</v>
      </c>
      <c r="B47" s="113"/>
      <c r="C47" s="103" t="s">
        <v>91</v>
      </c>
      <c r="D47" s="122" t="s">
        <v>61</v>
      </c>
      <c r="E47" s="152">
        <v>1</v>
      </c>
      <c r="F47" s="151" t="s">
        <v>92</v>
      </c>
      <c r="G47" s="150" t="s">
        <v>93</v>
      </c>
    </row>
    <row r="48" spans="1:7">
      <c r="A48" s="115">
        <v>29</v>
      </c>
      <c r="B48" s="113"/>
      <c r="C48" s="113" t="s">
        <v>94</v>
      </c>
      <c r="D48" s="67" t="s">
        <v>61</v>
      </c>
      <c r="E48" s="150">
        <v>5</v>
      </c>
      <c r="F48" s="48" t="s">
        <v>95</v>
      </c>
      <c r="G48" s="149" t="s">
        <v>96</v>
      </c>
    </row>
    <row r="49" spans="1:7">
      <c r="A49" s="117"/>
      <c r="B49" s="113"/>
      <c r="C49" s="113"/>
      <c r="D49" s="67"/>
      <c r="E49" s="150"/>
      <c r="F49" s="48" t="s">
        <v>97</v>
      </c>
      <c r="G49" s="149" t="s">
        <v>98</v>
      </c>
    </row>
    <row r="50" spans="1:7">
      <c r="A50" s="117"/>
      <c r="B50" s="113"/>
      <c r="C50" s="113"/>
      <c r="D50" s="67"/>
      <c r="E50" s="150"/>
      <c r="F50" s="48" t="s">
        <v>99</v>
      </c>
      <c r="G50" s="149" t="s">
        <v>100</v>
      </c>
    </row>
    <row r="51" spans="1:7">
      <c r="A51" s="117"/>
      <c r="B51" s="113"/>
      <c r="C51" s="113"/>
      <c r="D51" s="67"/>
      <c r="E51" s="150"/>
      <c r="F51" s="48" t="s">
        <v>101</v>
      </c>
      <c r="G51" s="149" t="s">
        <v>102</v>
      </c>
    </row>
    <row r="52" spans="1:7">
      <c r="A52" s="118"/>
      <c r="B52" s="113"/>
      <c r="C52" s="113"/>
      <c r="D52" s="67"/>
      <c r="E52" s="150"/>
      <c r="F52" s="48" t="s">
        <v>103</v>
      </c>
      <c r="G52" s="149" t="s">
        <v>104</v>
      </c>
    </row>
    <row r="53" spans="1:7">
      <c r="A53" s="115">
        <v>30</v>
      </c>
      <c r="B53" s="113"/>
      <c r="C53" s="113" t="s">
        <v>105</v>
      </c>
      <c r="D53" s="122" t="s">
        <v>61</v>
      </c>
      <c r="E53" s="152">
        <v>4</v>
      </c>
      <c r="F53" s="48" t="s">
        <v>106</v>
      </c>
      <c r="G53" s="149" t="s">
        <v>107</v>
      </c>
    </row>
    <row r="54" spans="1:7">
      <c r="A54" s="117"/>
      <c r="B54" s="113"/>
      <c r="C54" s="113"/>
      <c r="D54" s="125"/>
      <c r="E54" s="153"/>
      <c r="F54" s="48" t="s">
        <v>108</v>
      </c>
      <c r="G54" s="149" t="s">
        <v>109</v>
      </c>
    </row>
    <row r="55" spans="1:7">
      <c r="A55" s="117"/>
      <c r="B55" s="113"/>
      <c r="C55" s="113"/>
      <c r="D55" s="125"/>
      <c r="E55" s="153"/>
      <c r="F55" s="48" t="s">
        <v>110</v>
      </c>
      <c r="G55" s="149" t="s">
        <v>111</v>
      </c>
    </row>
    <row r="56" spans="1:7">
      <c r="A56" s="118"/>
      <c r="B56" s="113"/>
      <c r="C56" s="113"/>
      <c r="D56" s="129"/>
      <c r="E56" s="153"/>
      <c r="F56" s="48" t="s">
        <v>112</v>
      </c>
      <c r="G56" s="149" t="s">
        <v>113</v>
      </c>
    </row>
    <row r="57" spans="1:7">
      <c r="A57" s="115">
        <v>31</v>
      </c>
      <c r="B57" s="113"/>
      <c r="C57" s="103" t="s">
        <v>114</v>
      </c>
      <c r="D57" s="122" t="s">
        <v>61</v>
      </c>
      <c r="E57" s="152">
        <v>5</v>
      </c>
      <c r="F57" s="47" t="s">
        <v>115</v>
      </c>
      <c r="G57" s="116" t="s">
        <v>116</v>
      </c>
    </row>
    <row r="58" spans="1:7">
      <c r="A58" s="117"/>
      <c r="B58" s="113"/>
      <c r="C58" s="108"/>
      <c r="D58" s="125"/>
      <c r="E58" s="153"/>
      <c r="F58" s="48" t="s">
        <v>117</v>
      </c>
      <c r="G58" s="149" t="s">
        <v>118</v>
      </c>
    </row>
    <row r="59" spans="1:7">
      <c r="A59" s="117"/>
      <c r="B59" s="113"/>
      <c r="C59" s="108"/>
      <c r="D59" s="125"/>
      <c r="E59" s="153"/>
      <c r="F59" s="48" t="s">
        <v>119</v>
      </c>
      <c r="G59" s="149" t="s">
        <v>120</v>
      </c>
    </row>
    <row r="60" spans="1:7">
      <c r="A60" s="117"/>
      <c r="B60" s="113"/>
      <c r="C60" s="108"/>
      <c r="D60" s="125"/>
      <c r="E60" s="153"/>
      <c r="F60" s="48" t="s">
        <v>121</v>
      </c>
      <c r="G60" s="149" t="s">
        <v>122</v>
      </c>
    </row>
    <row r="61" spans="1:7">
      <c r="A61" s="118"/>
      <c r="B61" s="113"/>
      <c r="C61" s="128"/>
      <c r="D61" s="129"/>
      <c r="E61" s="153"/>
      <c r="F61" s="32" t="s">
        <v>123</v>
      </c>
      <c r="G61" s="150" t="s">
        <v>124</v>
      </c>
    </row>
    <row r="62" spans="1:7">
      <c r="A62" s="115">
        <v>32</v>
      </c>
      <c r="B62" s="113"/>
      <c r="C62" s="103" t="s">
        <v>125</v>
      </c>
      <c r="D62" s="122" t="s">
        <v>61</v>
      </c>
      <c r="E62" s="152">
        <v>2</v>
      </c>
      <c r="F62" s="151" t="s">
        <v>126</v>
      </c>
      <c r="G62" s="148" t="s">
        <v>127</v>
      </c>
    </row>
    <row r="63" spans="1:7">
      <c r="A63" s="118"/>
      <c r="B63" s="113"/>
      <c r="C63" s="108"/>
      <c r="D63" s="125"/>
      <c r="E63" s="153"/>
      <c r="F63" s="151" t="s">
        <v>36</v>
      </c>
      <c r="G63" s="148" t="s">
        <v>127</v>
      </c>
    </row>
    <row r="64" spans="1:7">
      <c r="A64" s="115">
        <v>33</v>
      </c>
      <c r="B64" s="113"/>
      <c r="C64" s="154" t="s">
        <v>128</v>
      </c>
      <c r="D64" s="122" t="s">
        <v>61</v>
      </c>
      <c r="E64" s="150">
        <v>5</v>
      </c>
      <c r="F64" s="48" t="s">
        <v>129</v>
      </c>
      <c r="G64" s="149" t="s">
        <v>130</v>
      </c>
    </row>
    <row r="65" spans="1:7">
      <c r="A65" s="117"/>
      <c r="B65" s="113"/>
      <c r="C65" s="155"/>
      <c r="D65" s="125"/>
      <c r="E65" s="150"/>
      <c r="F65" s="48" t="s">
        <v>131</v>
      </c>
      <c r="G65" s="149" t="s">
        <v>132</v>
      </c>
    </row>
    <row r="66" spans="1:7">
      <c r="A66" s="117"/>
      <c r="B66" s="113"/>
      <c r="C66" s="155"/>
      <c r="D66" s="125"/>
      <c r="E66" s="150"/>
      <c r="F66" s="48" t="s">
        <v>133</v>
      </c>
      <c r="G66" s="149" t="s">
        <v>134</v>
      </c>
    </row>
    <row r="67" spans="1:7">
      <c r="A67" s="117"/>
      <c r="B67" s="113"/>
      <c r="C67" s="155"/>
      <c r="D67" s="125"/>
      <c r="E67" s="150"/>
      <c r="F67" s="48" t="s">
        <v>135</v>
      </c>
      <c r="G67" s="149" t="s">
        <v>136</v>
      </c>
    </row>
    <row r="68" spans="1:7">
      <c r="A68" s="118"/>
      <c r="B68" s="113"/>
      <c r="C68" s="156"/>
      <c r="D68" s="129"/>
      <c r="E68" s="150"/>
      <c r="F68" s="48" t="s">
        <v>137</v>
      </c>
      <c r="G68" s="149" t="s">
        <v>138</v>
      </c>
    </row>
    <row r="69" spans="1:7">
      <c r="A69" s="115">
        <v>34</v>
      </c>
      <c r="B69" s="113"/>
      <c r="C69" s="155" t="s">
        <v>139</v>
      </c>
      <c r="D69" s="122" t="s">
        <v>61</v>
      </c>
      <c r="E69" s="150">
        <v>2</v>
      </c>
      <c r="F69" s="151" t="s">
        <v>140</v>
      </c>
      <c r="G69" s="148" t="s">
        <v>141</v>
      </c>
    </row>
    <row r="70" spans="1:7">
      <c r="A70" s="118"/>
      <c r="B70" s="113"/>
      <c r="C70" s="156"/>
      <c r="D70" s="125"/>
      <c r="E70" s="150"/>
      <c r="F70" s="151" t="s">
        <v>142</v>
      </c>
      <c r="G70" s="148" t="s">
        <v>143</v>
      </c>
    </row>
    <row r="71" spans="1:7">
      <c r="A71" s="115">
        <v>35</v>
      </c>
      <c r="B71" s="113"/>
      <c r="C71" s="108" t="s">
        <v>144</v>
      </c>
      <c r="D71" s="67" t="s">
        <v>61</v>
      </c>
      <c r="E71" s="150">
        <v>5</v>
      </c>
      <c r="F71" s="48" t="s">
        <v>145</v>
      </c>
      <c r="G71" s="149" t="s">
        <v>146</v>
      </c>
    </row>
    <row r="72" spans="1:7">
      <c r="A72" s="117"/>
      <c r="B72" s="113"/>
      <c r="C72" s="108"/>
      <c r="D72" s="67"/>
      <c r="E72" s="150"/>
      <c r="F72" s="48" t="s">
        <v>147</v>
      </c>
      <c r="G72" s="149" t="s">
        <v>148</v>
      </c>
    </row>
    <row r="73" spans="1:7">
      <c r="A73" s="117"/>
      <c r="B73" s="113"/>
      <c r="C73" s="108"/>
      <c r="D73" s="67"/>
      <c r="E73" s="150"/>
      <c r="F73" s="48" t="s">
        <v>149</v>
      </c>
      <c r="G73" s="149" t="s">
        <v>150</v>
      </c>
    </row>
    <row r="74" spans="1:7">
      <c r="A74" s="117"/>
      <c r="B74" s="113"/>
      <c r="C74" s="108"/>
      <c r="D74" s="67"/>
      <c r="E74" s="150"/>
      <c r="F74" s="48" t="s">
        <v>151</v>
      </c>
      <c r="G74" s="149" t="s">
        <v>152</v>
      </c>
    </row>
    <row r="75" spans="1:7">
      <c r="A75" s="118"/>
      <c r="B75" s="113"/>
      <c r="C75" s="128"/>
      <c r="D75" s="67"/>
      <c r="E75" s="150"/>
      <c r="F75" s="48" t="s">
        <v>153</v>
      </c>
      <c r="G75" s="149" t="s">
        <v>154</v>
      </c>
    </row>
    <row r="76" ht="14.25" spans="1:7">
      <c r="A76" s="10">
        <v>36</v>
      </c>
      <c r="B76" s="157"/>
      <c r="C76" s="106" t="s">
        <v>155</v>
      </c>
      <c r="D76" s="119" t="s">
        <v>8</v>
      </c>
      <c r="E76" s="101"/>
      <c r="F76" s="106"/>
      <c r="G76" s="107"/>
    </row>
    <row r="77" ht="14.25" spans="1:7">
      <c r="A77" s="10">
        <v>37</v>
      </c>
      <c r="B77" s="157"/>
      <c r="C77" s="106" t="s">
        <v>156</v>
      </c>
      <c r="D77" s="119" t="s">
        <v>8</v>
      </c>
      <c r="E77" s="101"/>
      <c r="F77" s="106"/>
      <c r="G77" s="107"/>
    </row>
    <row r="78" ht="14.25" spans="1:7">
      <c r="A78" s="115">
        <v>38</v>
      </c>
      <c r="B78" s="157"/>
      <c r="C78" s="103" t="s">
        <v>157</v>
      </c>
      <c r="D78" s="122" t="s">
        <v>158</v>
      </c>
      <c r="E78" s="123">
        <v>2</v>
      </c>
      <c r="F78" s="113" t="s">
        <v>159</v>
      </c>
      <c r="G78" s="116" t="s">
        <v>160</v>
      </c>
    </row>
    <row r="79" ht="14.25" spans="1:7">
      <c r="A79" s="118"/>
      <c r="B79" s="157"/>
      <c r="C79" s="128"/>
      <c r="D79" s="129"/>
      <c r="E79" s="130"/>
      <c r="F79" s="113" t="s">
        <v>82</v>
      </c>
      <c r="G79" s="116" t="s">
        <v>161</v>
      </c>
    </row>
    <row r="80" ht="14.25" spans="1:7">
      <c r="A80" s="10">
        <v>39</v>
      </c>
      <c r="B80" s="157"/>
      <c r="C80" s="113" t="s">
        <v>162</v>
      </c>
      <c r="D80" s="67" t="s">
        <v>158</v>
      </c>
      <c r="E80" s="99">
        <v>1</v>
      </c>
      <c r="F80" s="113" t="s">
        <v>163</v>
      </c>
      <c r="G80" s="116" t="s">
        <v>164</v>
      </c>
    </row>
    <row r="81" ht="14.25" spans="1:7">
      <c r="A81" s="10">
        <v>40</v>
      </c>
      <c r="B81" s="157"/>
      <c r="C81" s="113" t="s">
        <v>165</v>
      </c>
      <c r="D81" s="67" t="s">
        <v>46</v>
      </c>
      <c r="E81" s="99">
        <v>1</v>
      </c>
      <c r="F81" s="113" t="s">
        <v>166</v>
      </c>
      <c r="G81" s="116" t="s">
        <v>167</v>
      </c>
    </row>
    <row r="82" ht="14.25" spans="1:7">
      <c r="A82" s="10">
        <v>41</v>
      </c>
      <c r="B82" s="157"/>
      <c r="C82" s="104" t="s">
        <v>168</v>
      </c>
      <c r="D82" s="119" t="s">
        <v>8</v>
      </c>
      <c r="E82" s="105"/>
      <c r="F82" s="106"/>
      <c r="G82" s="107"/>
    </row>
    <row r="83" ht="14.25" spans="1:7">
      <c r="A83" s="10">
        <v>42</v>
      </c>
      <c r="B83" s="157"/>
      <c r="C83" s="104" t="s">
        <v>169</v>
      </c>
      <c r="D83" s="119" t="s">
        <v>8</v>
      </c>
      <c r="E83" s="105"/>
      <c r="F83" s="119"/>
      <c r="G83" s="107"/>
    </row>
    <row r="84" ht="14.25" spans="1:7">
      <c r="A84" s="10">
        <v>43</v>
      </c>
      <c r="B84" s="157"/>
      <c r="C84" s="106" t="s">
        <v>170</v>
      </c>
      <c r="D84" s="119" t="s">
        <v>8</v>
      </c>
      <c r="E84" s="101"/>
      <c r="F84" s="106"/>
      <c r="G84" s="107"/>
    </row>
    <row r="85" ht="14.25" spans="1:7">
      <c r="A85" s="115"/>
      <c r="B85" s="139"/>
      <c r="C85" s="139"/>
      <c r="D85" s="139"/>
      <c r="E85" s="139"/>
      <c r="F85" s="139"/>
      <c r="G85" s="140"/>
    </row>
    <row r="86" ht="14.25" spans="1:7">
      <c r="A86" s="117"/>
      <c r="B86" s="113" t="s">
        <v>51</v>
      </c>
      <c r="C86" s="113">
        <f>COUNTIF(E34:E84,1)</f>
        <v>3</v>
      </c>
      <c r="D86" s="141"/>
      <c r="E86" s="113" t="s">
        <v>52</v>
      </c>
      <c r="F86" s="113">
        <f>COUNTIF(E34:E84,2)</f>
        <v>5</v>
      </c>
      <c r="G86" s="116" t="s">
        <v>53</v>
      </c>
    </row>
    <row r="87" ht="14.25" spans="1:7">
      <c r="A87" s="117"/>
      <c r="B87" s="113" t="s">
        <v>54</v>
      </c>
      <c r="C87" s="113">
        <f>COUNTIF(E34:E84,4)</f>
        <v>1</v>
      </c>
      <c r="D87" s="141"/>
      <c r="E87" s="141" t="s">
        <v>55</v>
      </c>
      <c r="F87" s="113">
        <f>COUNTIF(E34:E84,5)</f>
        <v>4</v>
      </c>
      <c r="G87" s="116" t="s">
        <v>56</v>
      </c>
    </row>
    <row r="88" ht="14.25" spans="1:7">
      <c r="A88" s="118"/>
      <c r="B88" s="142" t="s">
        <v>57</v>
      </c>
      <c r="C88" s="142">
        <v>20</v>
      </c>
      <c r="D88" s="143" t="s">
        <v>58</v>
      </c>
      <c r="E88" s="144">
        <f>SUM(E34:E84)</f>
        <v>46</v>
      </c>
      <c r="F88" s="142"/>
      <c r="G88" s="145" t="e">
        <f>C86+F86+#REF!+C87+F87+#REF!</f>
        <v>#REF!</v>
      </c>
    </row>
    <row r="89" spans="1:7">
      <c r="A89" s="115">
        <v>44</v>
      </c>
      <c r="B89" s="113" t="s">
        <v>171</v>
      </c>
      <c r="C89" s="103" t="s">
        <v>172</v>
      </c>
      <c r="D89" s="122" t="s">
        <v>19</v>
      </c>
      <c r="E89" s="123">
        <v>3</v>
      </c>
      <c r="F89" s="158" t="s">
        <v>173</v>
      </c>
      <c r="G89" s="158" t="s">
        <v>174</v>
      </c>
    </row>
    <row r="90" spans="1:7">
      <c r="A90" s="117"/>
      <c r="B90" s="113"/>
      <c r="C90" s="108"/>
      <c r="D90" s="125"/>
      <c r="E90" s="126"/>
      <c r="F90" s="158" t="s">
        <v>175</v>
      </c>
      <c r="G90" s="158" t="s">
        <v>176</v>
      </c>
    </row>
    <row r="91" spans="1:7">
      <c r="A91" s="118"/>
      <c r="B91" s="113"/>
      <c r="C91" s="128"/>
      <c r="D91" s="129"/>
      <c r="E91" s="130"/>
      <c r="F91" s="158" t="s">
        <v>177</v>
      </c>
      <c r="G91" s="158" t="s">
        <v>178</v>
      </c>
    </row>
    <row r="92" ht="14.25" spans="1:7">
      <c r="A92" s="10">
        <v>45</v>
      </c>
      <c r="B92" s="113"/>
      <c r="C92" s="113" t="s">
        <v>179</v>
      </c>
      <c r="D92" s="67" t="s">
        <v>180</v>
      </c>
      <c r="E92" s="99">
        <v>1</v>
      </c>
      <c r="F92" s="113" t="s">
        <v>181</v>
      </c>
      <c r="G92" s="47" t="s">
        <v>182</v>
      </c>
    </row>
    <row r="93" spans="1:7">
      <c r="A93" s="115">
        <v>46</v>
      </c>
      <c r="B93" s="113"/>
      <c r="C93" s="103" t="s">
        <v>183</v>
      </c>
      <c r="D93" s="122" t="s">
        <v>19</v>
      </c>
      <c r="E93" s="123">
        <v>3</v>
      </c>
      <c r="F93" s="158" t="s">
        <v>184</v>
      </c>
      <c r="G93" s="158" t="s">
        <v>185</v>
      </c>
    </row>
    <row r="94" spans="1:7">
      <c r="A94" s="117"/>
      <c r="B94" s="113"/>
      <c r="C94" s="108"/>
      <c r="D94" s="125"/>
      <c r="E94" s="126"/>
      <c r="F94" s="158" t="s">
        <v>186</v>
      </c>
      <c r="G94" s="158" t="s">
        <v>187</v>
      </c>
    </row>
    <row r="95" spans="1:7">
      <c r="A95" s="118"/>
      <c r="B95" s="113"/>
      <c r="C95" s="108"/>
      <c r="D95" s="129"/>
      <c r="E95" s="126"/>
      <c r="F95" s="158" t="s">
        <v>188</v>
      </c>
      <c r="G95" s="158" t="s">
        <v>189</v>
      </c>
    </row>
    <row r="96" ht="14.25" spans="1:7">
      <c r="A96" s="10">
        <v>47</v>
      </c>
      <c r="B96" s="113"/>
      <c r="C96" s="113" t="s">
        <v>190</v>
      </c>
      <c r="D96" s="67" t="s">
        <v>180</v>
      </c>
      <c r="E96" s="99">
        <v>1</v>
      </c>
      <c r="F96" s="159" t="s">
        <v>191</v>
      </c>
      <c r="G96" s="160" t="s">
        <v>192</v>
      </c>
    </row>
    <row r="97" ht="14.25" spans="1:7">
      <c r="A97" s="10">
        <v>48</v>
      </c>
      <c r="B97" s="113"/>
      <c r="C97" s="113" t="s">
        <v>193</v>
      </c>
      <c r="D97" s="67" t="s">
        <v>180</v>
      </c>
      <c r="E97" s="99">
        <v>0</v>
      </c>
      <c r="F97" s="161"/>
      <c r="G97" s="162"/>
    </row>
    <row r="98" ht="14.25" spans="1:7">
      <c r="A98" s="115">
        <v>49</v>
      </c>
      <c r="B98" s="113"/>
      <c r="C98" s="108" t="s">
        <v>194</v>
      </c>
      <c r="D98" s="125" t="s">
        <v>180</v>
      </c>
      <c r="E98" s="126">
        <v>2</v>
      </c>
      <c r="F98" s="163" t="s">
        <v>195</v>
      </c>
      <c r="G98" s="160" t="s">
        <v>196</v>
      </c>
    </row>
    <row r="99" ht="14.25" spans="1:7">
      <c r="A99" s="118"/>
      <c r="B99" s="113"/>
      <c r="C99" s="128"/>
      <c r="D99" s="129"/>
      <c r="E99" s="130"/>
      <c r="F99" s="159" t="s">
        <v>197</v>
      </c>
      <c r="G99" s="160" t="s">
        <v>154</v>
      </c>
    </row>
    <row r="100" ht="14.25" spans="1:7">
      <c r="A100" s="115">
        <v>50</v>
      </c>
      <c r="B100" s="113"/>
      <c r="C100" s="103" t="s">
        <v>198</v>
      </c>
      <c r="D100" s="122" t="s">
        <v>180</v>
      </c>
      <c r="E100" s="123">
        <v>2</v>
      </c>
      <c r="F100" s="163" t="s">
        <v>199</v>
      </c>
      <c r="G100" s="160" t="s">
        <v>200</v>
      </c>
    </row>
    <row r="101" ht="14.25" spans="1:7">
      <c r="A101" s="118"/>
      <c r="B101" s="113"/>
      <c r="C101" s="108"/>
      <c r="D101" s="125"/>
      <c r="E101" s="126"/>
      <c r="F101" s="159" t="s">
        <v>201</v>
      </c>
      <c r="G101" s="160" t="s">
        <v>202</v>
      </c>
    </row>
    <row r="102" ht="14.25" spans="1:7">
      <c r="A102" s="10">
        <v>51</v>
      </c>
      <c r="B102" s="113"/>
      <c r="C102" s="113" t="s">
        <v>203</v>
      </c>
      <c r="D102" s="67" t="s">
        <v>180</v>
      </c>
      <c r="E102" s="99">
        <v>1</v>
      </c>
      <c r="F102" s="159" t="s">
        <v>204</v>
      </c>
      <c r="G102" s="160" t="s">
        <v>205</v>
      </c>
    </row>
    <row r="103" ht="14.25" spans="1:7">
      <c r="A103" s="115">
        <v>52</v>
      </c>
      <c r="B103" s="113"/>
      <c r="C103" s="113" t="s">
        <v>206</v>
      </c>
      <c r="D103" s="67" t="s">
        <v>180</v>
      </c>
      <c r="E103" s="99">
        <v>3</v>
      </c>
      <c r="F103" s="159" t="s">
        <v>207</v>
      </c>
      <c r="G103" s="160" t="s">
        <v>208</v>
      </c>
    </row>
    <row r="104" ht="14.25" spans="1:7">
      <c r="A104" s="117"/>
      <c r="B104" s="113"/>
      <c r="C104" s="113"/>
      <c r="D104" s="67"/>
      <c r="E104" s="99"/>
      <c r="F104" s="159" t="s">
        <v>209</v>
      </c>
      <c r="G104" s="160" t="s">
        <v>210</v>
      </c>
    </row>
    <row r="105" ht="14.25" spans="1:7">
      <c r="A105" s="118"/>
      <c r="B105" s="113"/>
      <c r="C105" s="113"/>
      <c r="D105" s="67"/>
      <c r="E105" s="99"/>
      <c r="F105" s="159" t="s">
        <v>211</v>
      </c>
      <c r="G105" s="160" t="s">
        <v>212</v>
      </c>
    </row>
    <row r="106" ht="14.25" spans="1:7">
      <c r="A106" s="10">
        <v>53</v>
      </c>
      <c r="B106" s="113"/>
      <c r="C106" s="103" t="s">
        <v>213</v>
      </c>
      <c r="D106" s="122" t="s">
        <v>180</v>
      </c>
      <c r="E106" s="123">
        <v>0</v>
      </c>
      <c r="F106" s="164"/>
      <c r="G106" s="165"/>
    </row>
    <row r="107" ht="14.25" spans="1:7">
      <c r="A107" s="115">
        <v>54</v>
      </c>
      <c r="B107" s="113"/>
      <c r="C107" s="113" t="s">
        <v>214</v>
      </c>
      <c r="D107" s="67" t="s">
        <v>180</v>
      </c>
      <c r="E107" s="99">
        <v>3</v>
      </c>
      <c r="F107" s="166" t="s">
        <v>215</v>
      </c>
      <c r="G107" s="160" t="s">
        <v>216</v>
      </c>
    </row>
    <row r="108" ht="14.25" spans="1:7">
      <c r="A108" s="117"/>
      <c r="B108" s="113"/>
      <c r="C108" s="113"/>
      <c r="D108" s="67"/>
      <c r="E108" s="99"/>
      <c r="F108" s="159" t="s">
        <v>217</v>
      </c>
      <c r="G108" s="160" t="s">
        <v>218</v>
      </c>
    </row>
    <row r="109" ht="14.25" spans="1:7">
      <c r="A109" s="118"/>
      <c r="B109" s="113"/>
      <c r="C109" s="113"/>
      <c r="D109" s="67"/>
      <c r="E109" s="99"/>
      <c r="F109" s="159" t="s">
        <v>219</v>
      </c>
      <c r="G109" s="160" t="s">
        <v>220</v>
      </c>
    </row>
    <row r="110" ht="14.25" spans="1:7">
      <c r="A110" s="115">
        <v>55</v>
      </c>
      <c r="B110" s="113"/>
      <c r="C110" s="113" t="s">
        <v>221</v>
      </c>
      <c r="D110" s="67" t="s">
        <v>180</v>
      </c>
      <c r="E110" s="99">
        <v>2</v>
      </c>
      <c r="F110" s="159" t="s">
        <v>222</v>
      </c>
      <c r="G110" s="160" t="s">
        <v>223</v>
      </c>
    </row>
    <row r="111" ht="14.25" spans="1:7">
      <c r="A111" s="118"/>
      <c r="B111" s="113"/>
      <c r="C111" s="113"/>
      <c r="D111" s="67"/>
      <c r="E111" s="99"/>
      <c r="F111" s="159" t="s">
        <v>224</v>
      </c>
      <c r="G111" s="160" t="s">
        <v>225</v>
      </c>
    </row>
    <row r="112" ht="14.25" spans="1:7">
      <c r="A112" s="10">
        <v>56</v>
      </c>
      <c r="B112" s="113"/>
      <c r="C112" s="113" t="s">
        <v>226</v>
      </c>
      <c r="D112" s="67" t="s">
        <v>158</v>
      </c>
      <c r="E112" s="99">
        <v>1</v>
      </c>
      <c r="F112" s="113" t="s">
        <v>227</v>
      </c>
      <c r="G112" s="47" t="s">
        <v>228</v>
      </c>
    </row>
    <row r="113" spans="1:7">
      <c r="A113" s="115">
        <v>57</v>
      </c>
      <c r="B113" s="113"/>
      <c r="C113" s="103" t="s">
        <v>229</v>
      </c>
      <c r="D113" s="122" t="s">
        <v>19</v>
      </c>
      <c r="E113" s="123">
        <v>3</v>
      </c>
      <c r="F113" s="158" t="s">
        <v>230</v>
      </c>
      <c r="G113" s="158" t="s">
        <v>231</v>
      </c>
    </row>
    <row r="114" spans="1:7">
      <c r="A114" s="117"/>
      <c r="B114" s="113"/>
      <c r="C114" s="108"/>
      <c r="D114" s="125"/>
      <c r="E114" s="126"/>
      <c r="F114" s="158" t="s">
        <v>232</v>
      </c>
      <c r="G114" s="158" t="s">
        <v>233</v>
      </c>
    </row>
    <row r="115" spans="1:7">
      <c r="A115" s="118"/>
      <c r="B115" s="113"/>
      <c r="C115" s="108"/>
      <c r="D115" s="125"/>
      <c r="E115" s="126"/>
      <c r="F115" s="167" t="s">
        <v>204</v>
      </c>
      <c r="G115" s="167" t="s">
        <v>234</v>
      </c>
    </row>
    <row r="116" ht="14.25" spans="1:7">
      <c r="A116" s="10">
        <v>58</v>
      </c>
      <c r="B116" s="113"/>
      <c r="C116" s="106" t="s">
        <v>235</v>
      </c>
      <c r="D116" s="131" t="s">
        <v>8</v>
      </c>
      <c r="E116" s="101"/>
      <c r="F116" s="168"/>
      <c r="G116" s="169"/>
    </row>
    <row r="117" ht="14.25" spans="1:7">
      <c r="A117" s="115">
        <v>59</v>
      </c>
      <c r="B117" s="113"/>
      <c r="C117" s="113" t="s">
        <v>236</v>
      </c>
      <c r="D117" s="67" t="s">
        <v>19</v>
      </c>
      <c r="E117" s="99">
        <v>2</v>
      </c>
      <c r="F117" s="170" t="s">
        <v>237</v>
      </c>
      <c r="G117" s="32" t="s">
        <v>238</v>
      </c>
    </row>
    <row r="118" ht="14.25" spans="1:7">
      <c r="A118" s="118"/>
      <c r="B118" s="113"/>
      <c r="C118" s="113"/>
      <c r="D118" s="67"/>
      <c r="E118" s="99"/>
      <c r="F118" s="170" t="s">
        <v>239</v>
      </c>
      <c r="G118" s="32" t="s">
        <v>240</v>
      </c>
    </row>
    <row r="119" ht="14.25" spans="1:7">
      <c r="A119" s="115">
        <v>60</v>
      </c>
      <c r="B119" s="113"/>
      <c r="C119" s="113" t="s">
        <v>241</v>
      </c>
      <c r="D119" s="67" t="s">
        <v>180</v>
      </c>
      <c r="E119" s="99">
        <v>3</v>
      </c>
      <c r="F119" s="163" t="s">
        <v>242</v>
      </c>
      <c r="G119" s="160" t="s">
        <v>243</v>
      </c>
    </row>
    <row r="120" ht="14.25" spans="1:7">
      <c r="A120" s="117"/>
      <c r="B120" s="113"/>
      <c r="C120" s="113"/>
      <c r="D120" s="67"/>
      <c r="E120" s="99"/>
      <c r="F120" s="163" t="s">
        <v>244</v>
      </c>
      <c r="G120" s="160" t="s">
        <v>245</v>
      </c>
    </row>
    <row r="121" ht="14.25" spans="1:7">
      <c r="A121" s="118"/>
      <c r="B121" s="113"/>
      <c r="C121" s="113"/>
      <c r="D121" s="67"/>
      <c r="E121" s="99"/>
      <c r="F121" s="159" t="s">
        <v>246</v>
      </c>
      <c r="G121" s="160" t="s">
        <v>247</v>
      </c>
    </row>
    <row r="122" ht="14.25" spans="1:7">
      <c r="A122" s="10">
        <v>61</v>
      </c>
      <c r="B122" s="113"/>
      <c r="C122" s="106" t="s">
        <v>248</v>
      </c>
      <c r="D122" s="131" t="s">
        <v>8</v>
      </c>
      <c r="E122" s="101"/>
      <c r="F122" s="168"/>
      <c r="G122" s="169"/>
    </row>
    <row r="123" ht="14.25" spans="1:7">
      <c r="A123" s="10">
        <v>62</v>
      </c>
      <c r="B123" s="113"/>
      <c r="C123" s="106" t="s">
        <v>249</v>
      </c>
      <c r="D123" s="131" t="s">
        <v>8</v>
      </c>
      <c r="E123" s="101"/>
      <c r="F123" s="168"/>
      <c r="G123" s="169"/>
    </row>
    <row r="124" spans="1:7">
      <c r="A124" s="115">
        <v>63</v>
      </c>
      <c r="B124" s="113"/>
      <c r="C124" s="113" t="s">
        <v>250</v>
      </c>
      <c r="D124" s="49" t="s">
        <v>15</v>
      </c>
      <c r="E124" s="99">
        <v>2</v>
      </c>
      <c r="F124" s="11" t="s">
        <v>251</v>
      </c>
      <c r="G124" s="11" t="s">
        <v>252</v>
      </c>
    </row>
    <row r="125" spans="1:7">
      <c r="A125" s="118"/>
      <c r="B125" s="113"/>
      <c r="C125" s="113"/>
      <c r="D125" s="49"/>
      <c r="E125" s="99"/>
      <c r="F125" s="11" t="s">
        <v>253</v>
      </c>
      <c r="G125" s="11" t="s">
        <v>254</v>
      </c>
    </row>
    <row r="126" spans="1:7">
      <c r="A126" s="115">
        <v>64</v>
      </c>
      <c r="B126" s="113"/>
      <c r="C126" s="103" t="s">
        <v>255</v>
      </c>
      <c r="D126" s="171" t="s">
        <v>19</v>
      </c>
      <c r="E126" s="123">
        <v>3</v>
      </c>
      <c r="F126" s="158" t="s">
        <v>256</v>
      </c>
      <c r="G126" s="158" t="s">
        <v>257</v>
      </c>
    </row>
    <row r="127" spans="1:7">
      <c r="A127" s="117"/>
      <c r="B127" s="113"/>
      <c r="C127" s="108"/>
      <c r="D127" s="172"/>
      <c r="E127" s="126"/>
      <c r="F127" s="158" t="s">
        <v>258</v>
      </c>
      <c r="G127" s="158" t="s">
        <v>259</v>
      </c>
    </row>
    <row r="128" spans="1:7">
      <c r="A128" s="118"/>
      <c r="B128" s="113"/>
      <c r="C128" s="128"/>
      <c r="D128" s="173"/>
      <c r="E128" s="130"/>
      <c r="F128" s="158" t="s">
        <v>260</v>
      </c>
      <c r="G128" s="158" t="s">
        <v>261</v>
      </c>
    </row>
    <row r="129" ht="14.25" spans="1:7">
      <c r="A129" s="10">
        <v>65</v>
      </c>
      <c r="B129" s="113"/>
      <c r="C129" s="103" t="s">
        <v>262</v>
      </c>
      <c r="D129" s="171" t="s">
        <v>19</v>
      </c>
      <c r="E129" s="123">
        <v>1</v>
      </c>
      <c r="F129" s="174" t="s">
        <v>263</v>
      </c>
      <c r="G129" s="158" t="s">
        <v>178</v>
      </c>
    </row>
    <row r="130" spans="1:7">
      <c r="A130" s="115">
        <v>66</v>
      </c>
      <c r="B130" s="113"/>
      <c r="C130" s="103" t="s">
        <v>264</v>
      </c>
      <c r="D130" s="171" t="s">
        <v>19</v>
      </c>
      <c r="E130" s="123">
        <v>3</v>
      </c>
      <c r="F130" s="158" t="s">
        <v>265</v>
      </c>
      <c r="G130" s="158" t="s">
        <v>266</v>
      </c>
    </row>
    <row r="131" spans="1:7">
      <c r="A131" s="117"/>
      <c r="B131" s="113"/>
      <c r="C131" s="108"/>
      <c r="D131" s="172"/>
      <c r="E131" s="126"/>
      <c r="F131" s="158" t="s">
        <v>267</v>
      </c>
      <c r="G131" s="158" t="s">
        <v>268</v>
      </c>
    </row>
    <row r="132" spans="1:7">
      <c r="A132" s="118"/>
      <c r="B132" s="113"/>
      <c r="C132" s="128"/>
      <c r="D132" s="173"/>
      <c r="E132" s="130"/>
      <c r="F132" s="158" t="s">
        <v>239</v>
      </c>
      <c r="G132" s="158" t="s">
        <v>269</v>
      </c>
    </row>
    <row r="133" ht="14.25" spans="1:7">
      <c r="A133" s="115">
        <v>67</v>
      </c>
      <c r="B133" s="113"/>
      <c r="C133" s="113" t="s">
        <v>270</v>
      </c>
      <c r="D133" s="67" t="s">
        <v>180</v>
      </c>
      <c r="E133" s="99">
        <v>2</v>
      </c>
      <c r="F133" s="163" t="s">
        <v>271</v>
      </c>
      <c r="G133" s="160" t="s">
        <v>272</v>
      </c>
    </row>
    <row r="134" ht="14.25" spans="1:7">
      <c r="A134" s="118"/>
      <c r="B134" s="113"/>
      <c r="C134" s="113"/>
      <c r="D134" s="67"/>
      <c r="E134" s="99"/>
      <c r="F134" s="113" t="s">
        <v>273</v>
      </c>
      <c r="G134" s="160" t="s">
        <v>274</v>
      </c>
    </row>
    <row r="135" ht="14.25" spans="1:7">
      <c r="A135" s="115">
        <v>68</v>
      </c>
      <c r="B135" s="113"/>
      <c r="C135" s="113" t="s">
        <v>275</v>
      </c>
      <c r="D135" s="67" t="s">
        <v>180</v>
      </c>
      <c r="E135" s="99">
        <v>2</v>
      </c>
      <c r="F135" s="163" t="s">
        <v>276</v>
      </c>
      <c r="G135" s="160" t="s">
        <v>277</v>
      </c>
    </row>
    <row r="136" ht="14.25" spans="1:7">
      <c r="A136" s="118"/>
      <c r="B136" s="113"/>
      <c r="C136" s="113"/>
      <c r="D136" s="67"/>
      <c r="E136" s="99"/>
      <c r="F136" s="159" t="s">
        <v>278</v>
      </c>
      <c r="G136" s="160" t="s">
        <v>279</v>
      </c>
    </row>
    <row r="137" ht="14.25" spans="1:7">
      <c r="A137" s="10">
        <v>69</v>
      </c>
      <c r="B137" s="113"/>
      <c r="C137" s="104" t="s">
        <v>280</v>
      </c>
      <c r="D137" s="131" t="s">
        <v>8</v>
      </c>
      <c r="E137" s="105"/>
      <c r="F137" s="101"/>
      <c r="G137" s="70"/>
    </row>
    <row r="138" ht="14.25" spans="1:7">
      <c r="A138" s="10">
        <v>70</v>
      </c>
      <c r="B138" s="113"/>
      <c r="C138" s="106" t="s">
        <v>281</v>
      </c>
      <c r="D138" s="131" t="s">
        <v>8</v>
      </c>
      <c r="E138" s="101"/>
      <c r="F138" s="175"/>
      <c r="G138" s="121"/>
    </row>
    <row r="139" ht="14.25" spans="1:7">
      <c r="A139" s="115">
        <v>71</v>
      </c>
      <c r="B139" s="113"/>
      <c r="C139" s="103" t="s">
        <v>282</v>
      </c>
      <c r="D139" s="122" t="s">
        <v>283</v>
      </c>
      <c r="E139" s="123">
        <v>3</v>
      </c>
      <c r="F139" s="113" t="s">
        <v>284</v>
      </c>
      <c r="G139" s="47" t="s">
        <v>285</v>
      </c>
    </row>
    <row r="140" ht="14.25" spans="1:7">
      <c r="A140" s="117"/>
      <c r="B140" s="113"/>
      <c r="C140" s="108"/>
      <c r="D140" s="125"/>
      <c r="E140" s="126"/>
      <c r="F140" s="113" t="s">
        <v>286</v>
      </c>
      <c r="G140" s="47" t="s">
        <v>287</v>
      </c>
    </row>
    <row r="141" ht="14.25" spans="1:7">
      <c r="A141" s="118"/>
      <c r="B141" s="113"/>
      <c r="C141" s="108"/>
      <c r="D141" s="125"/>
      <c r="E141" s="126"/>
      <c r="F141" s="176" t="s">
        <v>288</v>
      </c>
      <c r="G141" s="177" t="s">
        <v>289</v>
      </c>
    </row>
    <row r="142" ht="14.25" spans="1:7">
      <c r="A142" s="115">
        <v>72</v>
      </c>
      <c r="B142" s="113"/>
      <c r="C142" s="113" t="s">
        <v>290</v>
      </c>
      <c r="D142" s="122" t="s">
        <v>180</v>
      </c>
      <c r="E142" s="99">
        <v>2</v>
      </c>
      <c r="F142" s="159" t="s">
        <v>36</v>
      </c>
      <c r="G142" s="160" t="s">
        <v>291</v>
      </c>
    </row>
    <row r="143" ht="14.25" spans="1:7">
      <c r="A143" s="118"/>
      <c r="B143" s="113"/>
      <c r="C143" s="113"/>
      <c r="D143" s="129"/>
      <c r="E143" s="99"/>
      <c r="F143" s="159" t="s">
        <v>292</v>
      </c>
      <c r="G143" s="160" t="s">
        <v>293</v>
      </c>
    </row>
    <row r="144" ht="14.25" spans="1:7">
      <c r="A144" s="10">
        <v>73</v>
      </c>
      <c r="B144" s="113"/>
      <c r="C144" s="106" t="s">
        <v>294</v>
      </c>
      <c r="D144" s="178" t="s">
        <v>8</v>
      </c>
      <c r="E144" s="101"/>
      <c r="F144" s="179"/>
      <c r="G144" s="79"/>
    </row>
    <row r="145" ht="14.25" spans="1:7">
      <c r="A145" s="10">
        <v>74</v>
      </c>
      <c r="B145" s="113"/>
      <c r="C145" s="180" t="s">
        <v>295</v>
      </c>
      <c r="D145" s="119" t="s">
        <v>8</v>
      </c>
      <c r="E145" s="181"/>
      <c r="F145" s="182"/>
      <c r="G145" s="183"/>
    </row>
    <row r="146" ht="14.25" spans="1:7">
      <c r="A146" s="115">
        <v>75</v>
      </c>
      <c r="B146" s="113"/>
      <c r="C146" s="138">
        <v>332</v>
      </c>
      <c r="D146" s="67" t="s">
        <v>180</v>
      </c>
      <c r="E146" s="99">
        <v>3</v>
      </c>
      <c r="F146" s="163" t="s">
        <v>296</v>
      </c>
      <c r="G146" s="160" t="s">
        <v>21</v>
      </c>
    </row>
    <row r="147" ht="14.25" spans="1:7">
      <c r="A147" s="117"/>
      <c r="B147" s="113"/>
      <c r="C147" s="138"/>
      <c r="D147" s="67"/>
      <c r="E147" s="99"/>
      <c r="F147" s="166" t="s">
        <v>297</v>
      </c>
      <c r="G147" s="160" t="s">
        <v>298</v>
      </c>
    </row>
    <row r="148" ht="14.25" spans="1:7">
      <c r="A148" s="118"/>
      <c r="B148" s="113"/>
      <c r="C148" s="138"/>
      <c r="D148" s="67"/>
      <c r="E148" s="99"/>
      <c r="F148" s="163" t="s">
        <v>299</v>
      </c>
      <c r="G148" s="160" t="s">
        <v>300</v>
      </c>
    </row>
    <row r="149" ht="14.25" spans="1:7">
      <c r="A149" s="115"/>
      <c r="B149" s="139"/>
      <c r="C149" s="139"/>
      <c r="D149" s="139"/>
      <c r="E149" s="139"/>
      <c r="F149" s="139"/>
      <c r="G149" s="140"/>
    </row>
    <row r="150" ht="14.25" spans="1:7">
      <c r="A150" s="117"/>
      <c r="B150" s="113" t="s">
        <v>51</v>
      </c>
      <c r="C150" s="113">
        <f>COUNTIF(E89:E148,1)</f>
        <v>5</v>
      </c>
      <c r="D150" s="141"/>
      <c r="E150" s="113" t="s">
        <v>52</v>
      </c>
      <c r="F150" s="113">
        <f>COUNTIF(E89:E148,2)</f>
        <v>8</v>
      </c>
      <c r="G150" s="116" t="s">
        <v>53</v>
      </c>
    </row>
    <row r="151" ht="14.25" spans="1:7">
      <c r="A151" s="117"/>
      <c r="B151" s="113" t="s">
        <v>54</v>
      </c>
      <c r="C151" s="113">
        <f>COUNTIF(E89:E148,4)</f>
        <v>0</v>
      </c>
      <c r="D151" s="141"/>
      <c r="E151" s="141" t="s">
        <v>55</v>
      </c>
      <c r="F151" s="113">
        <f>COUNTIF(E89:E148,5)</f>
        <v>0</v>
      </c>
      <c r="G151" s="116" t="s">
        <v>56</v>
      </c>
    </row>
    <row r="152" ht="14.25" spans="1:7">
      <c r="A152" s="118"/>
      <c r="B152" s="142" t="s">
        <v>57</v>
      </c>
      <c r="C152" s="142">
        <v>32</v>
      </c>
      <c r="D152" s="143" t="s">
        <v>58</v>
      </c>
      <c r="E152" s="144">
        <f>SUM(E89:E148)</f>
        <v>51</v>
      </c>
      <c r="F152" s="142"/>
      <c r="G152" s="145" t="e">
        <f>C150+F150+#REF!+C151+F151+#REF!</f>
        <v>#REF!</v>
      </c>
    </row>
    <row r="153" ht="14.25" spans="1:7">
      <c r="A153" s="115">
        <v>76</v>
      </c>
      <c r="B153" s="113" t="s">
        <v>301</v>
      </c>
      <c r="C153" s="103" t="s">
        <v>302</v>
      </c>
      <c r="D153" s="122" t="s">
        <v>180</v>
      </c>
      <c r="E153" s="123">
        <v>3</v>
      </c>
      <c r="F153" s="163" t="s">
        <v>303</v>
      </c>
      <c r="G153" s="160" t="s">
        <v>304</v>
      </c>
    </row>
    <row r="154" ht="14.25" spans="1:7">
      <c r="A154" s="117"/>
      <c r="B154" s="113"/>
      <c r="C154" s="108"/>
      <c r="D154" s="125"/>
      <c r="E154" s="126"/>
      <c r="F154" s="159" t="s">
        <v>239</v>
      </c>
      <c r="G154" s="160" t="s">
        <v>305</v>
      </c>
    </row>
    <row r="155" ht="14.25" spans="1:7">
      <c r="A155" s="118"/>
      <c r="B155" s="113"/>
      <c r="C155" s="108"/>
      <c r="D155" s="125"/>
      <c r="E155" s="126"/>
      <c r="F155" s="159" t="s">
        <v>306</v>
      </c>
      <c r="G155" s="160" t="s">
        <v>307</v>
      </c>
    </row>
    <row r="156" ht="14.25" spans="1:7">
      <c r="A156" s="115">
        <v>77</v>
      </c>
      <c r="B156" s="113"/>
      <c r="C156" s="103" t="s">
        <v>308</v>
      </c>
      <c r="D156" s="122" t="s">
        <v>180</v>
      </c>
      <c r="E156" s="123">
        <v>2</v>
      </c>
      <c r="F156" s="159" t="s">
        <v>309</v>
      </c>
      <c r="G156" s="184" t="s">
        <v>310</v>
      </c>
    </row>
    <row r="157" ht="14.25" spans="1:7">
      <c r="A157" s="118"/>
      <c r="B157" s="113"/>
      <c r="C157" s="108"/>
      <c r="D157" s="125"/>
      <c r="E157" s="126"/>
      <c r="F157" s="185" t="s">
        <v>311</v>
      </c>
      <c r="G157" s="160" t="s">
        <v>312</v>
      </c>
    </row>
    <row r="158" ht="14.25" spans="1:7">
      <c r="A158" s="115">
        <v>78</v>
      </c>
      <c r="B158" s="113"/>
      <c r="C158" s="103" t="s">
        <v>313</v>
      </c>
      <c r="D158" s="122" t="s">
        <v>180</v>
      </c>
      <c r="E158" s="123">
        <v>2</v>
      </c>
      <c r="F158" s="159" t="s">
        <v>314</v>
      </c>
      <c r="G158" s="160" t="s">
        <v>315</v>
      </c>
    </row>
    <row r="159" ht="14.25" spans="1:7">
      <c r="A159" s="118"/>
      <c r="B159" s="113"/>
      <c r="C159" s="108"/>
      <c r="D159" s="125"/>
      <c r="E159" s="126"/>
      <c r="F159" s="159" t="s">
        <v>316</v>
      </c>
      <c r="G159" s="160" t="s">
        <v>317</v>
      </c>
    </row>
    <row r="160" ht="14.25" spans="1:7">
      <c r="A160" s="115">
        <v>79</v>
      </c>
      <c r="B160" s="113"/>
      <c r="C160" s="103" t="s">
        <v>318</v>
      </c>
      <c r="D160" s="122" t="s">
        <v>180</v>
      </c>
      <c r="E160" s="123">
        <v>3</v>
      </c>
      <c r="F160" s="159" t="s">
        <v>319</v>
      </c>
      <c r="G160" s="160" t="s">
        <v>320</v>
      </c>
    </row>
    <row r="161" ht="14.25" spans="1:7">
      <c r="A161" s="117"/>
      <c r="B161" s="113"/>
      <c r="C161" s="108"/>
      <c r="D161" s="125"/>
      <c r="E161" s="126"/>
      <c r="F161" s="159" t="s">
        <v>321</v>
      </c>
      <c r="G161" s="160" t="s">
        <v>322</v>
      </c>
    </row>
    <row r="162" ht="14.25" spans="1:7">
      <c r="A162" s="118"/>
      <c r="B162" s="113"/>
      <c r="C162" s="128"/>
      <c r="D162" s="129"/>
      <c r="E162" s="130"/>
      <c r="F162" s="159" t="s">
        <v>204</v>
      </c>
      <c r="G162" s="160" t="s">
        <v>323</v>
      </c>
    </row>
    <row r="163" ht="14.25" spans="1:7">
      <c r="A163" s="10">
        <v>80</v>
      </c>
      <c r="B163" s="113"/>
      <c r="C163" s="113" t="s">
        <v>324</v>
      </c>
      <c r="D163" s="67" t="s">
        <v>180</v>
      </c>
      <c r="E163" s="99">
        <v>0</v>
      </c>
      <c r="F163" s="186"/>
      <c r="G163" s="162"/>
    </row>
    <row r="164" ht="14.25" spans="1:7">
      <c r="A164" s="115">
        <v>81</v>
      </c>
      <c r="B164" s="113"/>
      <c r="C164" s="103" t="s">
        <v>325</v>
      </c>
      <c r="D164" s="122" t="s">
        <v>180</v>
      </c>
      <c r="E164" s="123">
        <v>2</v>
      </c>
      <c r="F164" s="113" t="s">
        <v>326</v>
      </c>
      <c r="G164" s="160" t="s">
        <v>327</v>
      </c>
    </row>
    <row r="165" ht="14.25" spans="1:7">
      <c r="A165" s="118"/>
      <c r="B165" s="113"/>
      <c r="C165" s="108"/>
      <c r="D165" s="125"/>
      <c r="E165" s="126"/>
      <c r="F165" s="187" t="s">
        <v>328</v>
      </c>
      <c r="G165" s="188" t="s">
        <v>329</v>
      </c>
    </row>
    <row r="166" ht="14.25" spans="1:7">
      <c r="A166" s="115">
        <v>82</v>
      </c>
      <c r="B166" s="113"/>
      <c r="C166" s="113" t="s">
        <v>330</v>
      </c>
      <c r="D166" s="49" t="s">
        <v>15</v>
      </c>
      <c r="E166" s="99">
        <v>2</v>
      </c>
      <c r="F166" s="189" t="s">
        <v>331</v>
      </c>
      <c r="G166" s="47" t="s">
        <v>332</v>
      </c>
    </row>
    <row r="167" spans="1:7">
      <c r="A167" s="118"/>
      <c r="B167" s="113"/>
      <c r="C167" s="113"/>
      <c r="D167" s="49"/>
      <c r="E167" s="99"/>
      <c r="F167" s="11" t="s">
        <v>333</v>
      </c>
      <c r="G167" s="11" t="s">
        <v>334</v>
      </c>
    </row>
    <row r="168" ht="14.25" spans="1:7">
      <c r="A168" s="115">
        <v>83</v>
      </c>
      <c r="B168" s="113"/>
      <c r="C168" s="103" t="s">
        <v>335</v>
      </c>
      <c r="D168" s="190" t="s">
        <v>336</v>
      </c>
      <c r="E168" s="123">
        <v>2</v>
      </c>
      <c r="F168" s="113" t="s">
        <v>337</v>
      </c>
      <c r="G168" s="47" t="s">
        <v>338</v>
      </c>
    </row>
    <row r="169" ht="14.25" spans="1:7">
      <c r="A169" s="118"/>
      <c r="B169" s="113"/>
      <c r="C169" s="108"/>
      <c r="D169" s="191"/>
      <c r="E169" s="126"/>
      <c r="F169" s="113" t="s">
        <v>339</v>
      </c>
      <c r="G169" s="47" t="s">
        <v>340</v>
      </c>
    </row>
    <row r="170" ht="14.25" spans="1:7">
      <c r="A170" s="115">
        <v>84</v>
      </c>
      <c r="B170" s="113"/>
      <c r="C170" s="103" t="s">
        <v>341</v>
      </c>
      <c r="D170" s="190" t="s">
        <v>19</v>
      </c>
      <c r="E170" s="123">
        <v>2</v>
      </c>
      <c r="F170" s="174" t="s">
        <v>342</v>
      </c>
      <c r="G170" s="158" t="s">
        <v>343</v>
      </c>
    </row>
    <row r="171" ht="14.25" spans="1:7">
      <c r="A171" s="118"/>
      <c r="B171" s="113"/>
      <c r="C171" s="108"/>
      <c r="D171" s="191"/>
      <c r="E171" s="126"/>
      <c r="F171" s="174" t="s">
        <v>344</v>
      </c>
      <c r="G171" s="158" t="s">
        <v>345</v>
      </c>
    </row>
    <row r="172" ht="14.25" spans="1:7">
      <c r="A172" s="10">
        <v>85</v>
      </c>
      <c r="B172" s="113"/>
      <c r="C172" s="113" t="s">
        <v>346</v>
      </c>
      <c r="D172" s="192" t="s">
        <v>347</v>
      </c>
      <c r="E172" s="99">
        <v>1</v>
      </c>
      <c r="F172" s="113" t="s">
        <v>348</v>
      </c>
      <c r="G172" s="47" t="s">
        <v>349</v>
      </c>
    </row>
    <row r="173" ht="14.25" spans="1:7">
      <c r="A173" s="115">
        <v>86</v>
      </c>
      <c r="B173" s="113"/>
      <c r="C173" s="103" t="s">
        <v>350</v>
      </c>
      <c r="D173" s="122" t="s">
        <v>19</v>
      </c>
      <c r="E173" s="123">
        <v>3</v>
      </c>
      <c r="F173" s="174" t="s">
        <v>351</v>
      </c>
      <c r="G173" s="158" t="s">
        <v>352</v>
      </c>
    </row>
    <row r="174" ht="14.25" spans="1:7">
      <c r="A174" s="117"/>
      <c r="B174" s="113"/>
      <c r="C174" s="108"/>
      <c r="D174" s="125"/>
      <c r="E174" s="126"/>
      <c r="F174" s="174" t="s">
        <v>353</v>
      </c>
      <c r="G174" s="158" t="s">
        <v>354</v>
      </c>
    </row>
    <row r="175" ht="14.25" spans="1:7">
      <c r="A175" s="118"/>
      <c r="B175" s="113"/>
      <c r="C175" s="108"/>
      <c r="D175" s="125"/>
      <c r="E175" s="126"/>
      <c r="F175" s="174" t="s">
        <v>355</v>
      </c>
      <c r="G175" s="158" t="s">
        <v>356</v>
      </c>
    </row>
    <row r="176" ht="14.25" spans="1:7">
      <c r="A176" s="115">
        <v>87</v>
      </c>
      <c r="B176" s="113"/>
      <c r="C176" s="103" t="s">
        <v>357</v>
      </c>
      <c r="D176" s="122" t="s">
        <v>19</v>
      </c>
      <c r="E176" s="123">
        <v>3</v>
      </c>
      <c r="F176" s="174" t="s">
        <v>358</v>
      </c>
      <c r="G176" s="158" t="s">
        <v>359</v>
      </c>
    </row>
    <row r="177" ht="14.25" spans="1:7">
      <c r="A177" s="117"/>
      <c r="B177" s="113"/>
      <c r="C177" s="108"/>
      <c r="D177" s="125"/>
      <c r="E177" s="126"/>
      <c r="F177" s="174" t="s">
        <v>360</v>
      </c>
      <c r="G177" s="158" t="s">
        <v>361</v>
      </c>
    </row>
    <row r="178" ht="14.25" spans="1:7">
      <c r="A178" s="118"/>
      <c r="B178" s="113"/>
      <c r="C178" s="128"/>
      <c r="D178" s="129"/>
      <c r="E178" s="130"/>
      <c r="F178" s="174" t="s">
        <v>273</v>
      </c>
      <c r="G178" s="158" t="s">
        <v>362</v>
      </c>
    </row>
    <row r="179" spans="1:7">
      <c r="A179" s="115">
        <v>88</v>
      </c>
      <c r="B179" s="113"/>
      <c r="C179" s="113" t="s">
        <v>363</v>
      </c>
      <c r="D179" s="49" t="s">
        <v>15</v>
      </c>
      <c r="E179" s="99">
        <v>2</v>
      </c>
      <c r="F179" s="11" t="s">
        <v>364</v>
      </c>
      <c r="G179" s="11" t="s">
        <v>365</v>
      </c>
    </row>
    <row r="180" spans="1:7">
      <c r="A180" s="118"/>
      <c r="B180" s="113"/>
      <c r="C180" s="113"/>
      <c r="D180" s="49"/>
      <c r="E180" s="99"/>
      <c r="F180" s="11" t="s">
        <v>38</v>
      </c>
      <c r="G180" s="11" t="s">
        <v>366</v>
      </c>
    </row>
    <row r="181" spans="1:7">
      <c r="A181" s="115">
        <v>89</v>
      </c>
      <c r="B181" s="113"/>
      <c r="C181" s="103" t="s">
        <v>367</v>
      </c>
      <c r="D181" s="122" t="s">
        <v>19</v>
      </c>
      <c r="E181" s="123">
        <v>3</v>
      </c>
      <c r="F181" s="158" t="s">
        <v>368</v>
      </c>
      <c r="G181" s="158" t="s">
        <v>369</v>
      </c>
    </row>
    <row r="182" spans="1:7">
      <c r="A182" s="117"/>
      <c r="B182" s="113"/>
      <c r="C182" s="108"/>
      <c r="D182" s="125"/>
      <c r="E182" s="126"/>
      <c r="F182" s="158" t="s">
        <v>370</v>
      </c>
      <c r="G182" s="158" t="s">
        <v>272</v>
      </c>
    </row>
    <row r="183" spans="1:7">
      <c r="A183" s="118"/>
      <c r="B183" s="113"/>
      <c r="C183" s="108"/>
      <c r="D183" s="129"/>
      <c r="E183" s="130"/>
      <c r="F183" s="158" t="s">
        <v>371</v>
      </c>
      <c r="G183" s="158" t="s">
        <v>372</v>
      </c>
    </row>
    <row r="184" ht="14.25" spans="1:7">
      <c r="A184" s="10">
        <v>90</v>
      </c>
      <c r="B184" s="113"/>
      <c r="C184" s="113" t="s">
        <v>373</v>
      </c>
      <c r="D184" s="67" t="s">
        <v>374</v>
      </c>
      <c r="E184" s="99">
        <v>1</v>
      </c>
      <c r="F184" s="193" t="s">
        <v>375</v>
      </c>
      <c r="G184" s="11" t="s">
        <v>376</v>
      </c>
    </row>
    <row r="185" ht="14.25" spans="1:7">
      <c r="A185" s="115">
        <v>91</v>
      </c>
      <c r="B185" s="113"/>
      <c r="C185" s="103" t="s">
        <v>377</v>
      </c>
      <c r="D185" s="122" t="s">
        <v>19</v>
      </c>
      <c r="E185" s="123">
        <v>3</v>
      </c>
      <c r="F185" s="170" t="s">
        <v>378</v>
      </c>
      <c r="G185" s="32" t="s">
        <v>379</v>
      </c>
    </row>
    <row r="186" ht="14.25" spans="1:7">
      <c r="A186" s="117"/>
      <c r="B186" s="113"/>
      <c r="C186" s="108"/>
      <c r="D186" s="125"/>
      <c r="E186" s="126"/>
      <c r="F186" s="170" t="s">
        <v>380</v>
      </c>
      <c r="G186" s="47" t="s">
        <v>381</v>
      </c>
    </row>
    <row r="187" ht="14.25" spans="1:7">
      <c r="A187" s="118"/>
      <c r="B187" s="113"/>
      <c r="C187" s="128"/>
      <c r="D187" s="129"/>
      <c r="E187" s="130"/>
      <c r="F187" s="170" t="s">
        <v>382</v>
      </c>
      <c r="G187" s="32" t="s">
        <v>383</v>
      </c>
    </row>
    <row r="188" spans="1:7">
      <c r="A188" s="115">
        <v>92</v>
      </c>
      <c r="B188" s="113"/>
      <c r="C188" s="103" t="s">
        <v>384</v>
      </c>
      <c r="D188" s="49" t="s">
        <v>15</v>
      </c>
      <c r="E188" s="99">
        <v>2</v>
      </c>
      <c r="F188" s="11" t="s">
        <v>385</v>
      </c>
      <c r="G188" s="11" t="s">
        <v>386</v>
      </c>
    </row>
    <row r="189" spans="1:7">
      <c r="A189" s="118"/>
      <c r="B189" s="113"/>
      <c r="C189" s="128"/>
      <c r="D189" s="49"/>
      <c r="E189" s="99"/>
      <c r="F189" s="11" t="s">
        <v>387</v>
      </c>
      <c r="G189" s="11" t="s">
        <v>388</v>
      </c>
    </row>
    <row r="190" ht="14.25" spans="1:7">
      <c r="A190" s="10">
        <v>93</v>
      </c>
      <c r="B190" s="113"/>
      <c r="C190" s="113" t="s">
        <v>389</v>
      </c>
      <c r="D190" s="67" t="s">
        <v>374</v>
      </c>
      <c r="E190" s="99">
        <v>1</v>
      </c>
      <c r="F190" s="193" t="s">
        <v>390</v>
      </c>
      <c r="G190" s="11" t="s">
        <v>391</v>
      </c>
    </row>
    <row r="191" spans="1:7">
      <c r="A191" s="115">
        <v>94</v>
      </c>
      <c r="B191" s="113"/>
      <c r="C191" s="103" t="s">
        <v>392</v>
      </c>
      <c r="D191" s="171" t="s">
        <v>15</v>
      </c>
      <c r="E191" s="123">
        <v>3</v>
      </c>
      <c r="F191" s="11" t="s">
        <v>393</v>
      </c>
      <c r="G191" s="11" t="s">
        <v>394</v>
      </c>
    </row>
    <row r="192" spans="1:7">
      <c r="A192" s="117"/>
      <c r="B192" s="113"/>
      <c r="C192" s="108"/>
      <c r="D192" s="172"/>
      <c r="E192" s="126"/>
      <c r="F192" s="11" t="s">
        <v>395</v>
      </c>
      <c r="G192" s="11" t="s">
        <v>396</v>
      </c>
    </row>
    <row r="193" spans="1:7">
      <c r="A193" s="118"/>
      <c r="B193" s="113"/>
      <c r="C193" s="128"/>
      <c r="D193" s="173"/>
      <c r="E193" s="130"/>
      <c r="F193" s="11" t="s">
        <v>397</v>
      </c>
      <c r="G193" s="11" t="s">
        <v>398</v>
      </c>
    </row>
    <row r="194" spans="1:7">
      <c r="A194" s="115">
        <v>95</v>
      </c>
      <c r="B194" s="113"/>
      <c r="C194" s="103" t="s">
        <v>399</v>
      </c>
      <c r="D194" s="171" t="s">
        <v>15</v>
      </c>
      <c r="E194" s="123">
        <v>2</v>
      </c>
      <c r="F194" s="11" t="s">
        <v>400</v>
      </c>
      <c r="G194" s="11" t="s">
        <v>401</v>
      </c>
    </row>
    <row r="195" ht="14.25" spans="1:7">
      <c r="A195" s="118"/>
      <c r="B195" s="113"/>
      <c r="C195" s="128"/>
      <c r="D195" s="173"/>
      <c r="E195" s="130"/>
      <c r="F195" s="189" t="s">
        <v>402</v>
      </c>
      <c r="G195" s="47" t="s">
        <v>403</v>
      </c>
    </row>
    <row r="196" ht="14.25" spans="1:7">
      <c r="A196" s="10">
        <v>96</v>
      </c>
      <c r="B196" s="113"/>
      <c r="C196" s="106" t="s">
        <v>404</v>
      </c>
      <c r="D196" s="84" t="s">
        <v>8</v>
      </c>
      <c r="E196" s="101"/>
      <c r="F196" s="120"/>
      <c r="G196" s="194"/>
    </row>
    <row r="197" ht="14.25" spans="1:7">
      <c r="A197" s="115">
        <v>97</v>
      </c>
      <c r="B197" s="113"/>
      <c r="C197" s="103" t="s">
        <v>405</v>
      </c>
      <c r="D197" s="49" t="s">
        <v>15</v>
      </c>
      <c r="E197" s="99">
        <v>2</v>
      </c>
      <c r="F197" s="189" t="s">
        <v>406</v>
      </c>
      <c r="G197" s="47" t="s">
        <v>407</v>
      </c>
    </row>
    <row r="198" spans="1:7">
      <c r="A198" s="118"/>
      <c r="B198" s="113"/>
      <c r="C198" s="128"/>
      <c r="D198" s="49"/>
      <c r="E198" s="99"/>
      <c r="F198" s="11" t="s">
        <v>408</v>
      </c>
      <c r="G198" s="11" t="s">
        <v>409</v>
      </c>
    </row>
    <row r="199" ht="14.25" spans="1:7">
      <c r="A199" s="10">
        <v>98</v>
      </c>
      <c r="B199" s="113"/>
      <c r="C199" s="113" t="s">
        <v>410</v>
      </c>
      <c r="D199" s="67" t="s">
        <v>28</v>
      </c>
      <c r="E199" s="99">
        <v>1</v>
      </c>
      <c r="F199" s="124" t="s">
        <v>411</v>
      </c>
      <c r="G199" s="11" t="s">
        <v>412</v>
      </c>
    </row>
    <row r="200" ht="14.25" spans="1:7">
      <c r="A200" s="115">
        <v>99</v>
      </c>
      <c r="B200" s="113"/>
      <c r="C200" s="103" t="s">
        <v>413</v>
      </c>
      <c r="D200" s="122" t="s">
        <v>28</v>
      </c>
      <c r="E200" s="123">
        <v>2</v>
      </c>
      <c r="F200" s="124" t="s">
        <v>414</v>
      </c>
      <c r="G200" s="11" t="s">
        <v>415</v>
      </c>
    </row>
    <row r="201" ht="14.25" spans="1:7">
      <c r="A201" s="118"/>
      <c r="B201" s="113"/>
      <c r="C201" s="108"/>
      <c r="D201" s="125"/>
      <c r="E201" s="126"/>
      <c r="F201" s="124" t="s">
        <v>416</v>
      </c>
      <c r="G201" s="11" t="s">
        <v>417</v>
      </c>
    </row>
    <row r="202" ht="14.25" spans="1:7">
      <c r="A202" s="115">
        <v>100</v>
      </c>
      <c r="B202" s="113"/>
      <c r="C202" s="113" t="s">
        <v>418</v>
      </c>
      <c r="D202" s="67" t="s">
        <v>19</v>
      </c>
      <c r="E202" s="99">
        <v>2</v>
      </c>
      <c r="F202" s="170" t="s">
        <v>419</v>
      </c>
      <c r="G202" s="32" t="s">
        <v>420</v>
      </c>
    </row>
    <row r="203" ht="14.25" spans="1:7">
      <c r="A203" s="118"/>
      <c r="B203" s="113"/>
      <c r="C203" s="113"/>
      <c r="D203" s="67"/>
      <c r="E203" s="99"/>
      <c r="F203" s="170" t="s">
        <v>421</v>
      </c>
      <c r="G203" s="47" t="s">
        <v>422</v>
      </c>
    </row>
    <row r="204" ht="14.25" spans="1:7">
      <c r="A204" s="10">
        <v>101</v>
      </c>
      <c r="B204" s="113"/>
      <c r="C204" s="113" t="s">
        <v>423</v>
      </c>
      <c r="D204" s="122" t="s">
        <v>180</v>
      </c>
      <c r="E204" s="99">
        <v>1</v>
      </c>
      <c r="F204" s="159" t="s">
        <v>424</v>
      </c>
      <c r="G204" s="160" t="s">
        <v>425</v>
      </c>
    </row>
    <row r="205" ht="14.25" spans="1:7">
      <c r="A205" s="115">
        <v>102</v>
      </c>
      <c r="B205" s="113"/>
      <c r="C205" s="108" t="s">
        <v>426</v>
      </c>
      <c r="D205" s="122" t="s">
        <v>180</v>
      </c>
      <c r="E205" s="99">
        <v>2</v>
      </c>
      <c r="F205" s="195" t="s">
        <v>427</v>
      </c>
      <c r="G205" s="160" t="s">
        <v>428</v>
      </c>
    </row>
    <row r="206" ht="14.25" spans="1:7">
      <c r="A206" s="118"/>
      <c r="B206" s="113"/>
      <c r="C206" s="128"/>
      <c r="D206" s="129"/>
      <c r="E206" s="99"/>
      <c r="F206" s="159" t="s">
        <v>429</v>
      </c>
      <c r="G206" s="160" t="s">
        <v>388</v>
      </c>
    </row>
    <row r="207" ht="14.25" spans="1:7">
      <c r="A207" s="115">
        <v>103</v>
      </c>
      <c r="B207" s="113"/>
      <c r="C207" s="103" t="s">
        <v>430</v>
      </c>
      <c r="D207" s="122" t="s">
        <v>19</v>
      </c>
      <c r="E207" s="123">
        <v>3</v>
      </c>
      <c r="F207" s="170" t="s">
        <v>431</v>
      </c>
      <c r="G207" s="47" t="s">
        <v>432</v>
      </c>
    </row>
    <row r="208" ht="14.25" spans="1:7">
      <c r="A208" s="117"/>
      <c r="B208" s="113"/>
      <c r="C208" s="108"/>
      <c r="D208" s="125"/>
      <c r="E208" s="126"/>
      <c r="F208" s="170" t="s">
        <v>433</v>
      </c>
      <c r="G208" s="47" t="s">
        <v>434</v>
      </c>
    </row>
    <row r="209" ht="14.25" spans="1:7">
      <c r="A209" s="118"/>
      <c r="B209" s="113"/>
      <c r="C209" s="128"/>
      <c r="D209" s="129"/>
      <c r="E209" s="130"/>
      <c r="F209" s="170" t="s">
        <v>435</v>
      </c>
      <c r="G209" s="47" t="s">
        <v>436</v>
      </c>
    </row>
    <row r="210" ht="14.25" spans="1:7">
      <c r="A210" s="10">
        <v>104</v>
      </c>
      <c r="B210" s="113"/>
      <c r="C210" s="113" t="s">
        <v>437</v>
      </c>
      <c r="D210" s="67" t="s">
        <v>180</v>
      </c>
      <c r="E210" s="99">
        <v>1</v>
      </c>
      <c r="F210" s="163" t="s">
        <v>438</v>
      </c>
      <c r="G210" s="160" t="s">
        <v>439</v>
      </c>
    </row>
    <row r="211" ht="14.25" spans="1:7">
      <c r="A211" s="10">
        <v>105</v>
      </c>
      <c r="B211" s="113"/>
      <c r="C211" s="113" t="s">
        <v>440</v>
      </c>
      <c r="D211" s="67" t="s">
        <v>28</v>
      </c>
      <c r="E211" s="10">
        <v>1</v>
      </c>
      <c r="F211" s="124" t="s">
        <v>441</v>
      </c>
      <c r="G211" s="11" t="s">
        <v>442</v>
      </c>
    </row>
    <row r="212" ht="14.25" spans="1:7">
      <c r="A212" s="10">
        <v>106</v>
      </c>
      <c r="B212" s="113"/>
      <c r="C212" s="113" t="s">
        <v>443</v>
      </c>
      <c r="D212" s="67" t="s">
        <v>444</v>
      </c>
      <c r="E212" s="99">
        <v>1</v>
      </c>
      <c r="F212" s="196" t="s">
        <v>166</v>
      </c>
      <c r="G212" s="47" t="s">
        <v>445</v>
      </c>
    </row>
    <row r="213" ht="14.25" spans="1:7">
      <c r="A213" s="115">
        <v>107</v>
      </c>
      <c r="B213" s="113"/>
      <c r="C213" s="113" t="s">
        <v>446</v>
      </c>
      <c r="D213" s="67" t="s">
        <v>447</v>
      </c>
      <c r="E213" s="99">
        <v>2</v>
      </c>
      <c r="F213" s="113" t="s">
        <v>448</v>
      </c>
      <c r="G213" s="47" t="s">
        <v>449</v>
      </c>
    </row>
    <row r="214" ht="14.25" spans="1:7">
      <c r="A214" s="118"/>
      <c r="B214" s="113"/>
      <c r="C214" s="113"/>
      <c r="D214" s="67"/>
      <c r="E214" s="99"/>
      <c r="F214" s="113" t="s">
        <v>450</v>
      </c>
      <c r="G214" s="47" t="s">
        <v>451</v>
      </c>
    </row>
    <row r="215" ht="14.25" spans="1:7">
      <c r="A215" s="10"/>
      <c r="B215" s="139"/>
      <c r="C215" s="139"/>
      <c r="D215" s="139"/>
      <c r="E215" s="139"/>
      <c r="F215" s="139"/>
      <c r="G215" s="140"/>
    </row>
    <row r="216" ht="14.25" spans="1:7">
      <c r="A216" s="10"/>
      <c r="B216" s="113" t="s">
        <v>51</v>
      </c>
      <c r="C216" s="113">
        <f>COUNTIF(E153:E214,1)</f>
        <v>8</v>
      </c>
      <c r="D216" s="141"/>
      <c r="E216" s="113" t="s">
        <v>52</v>
      </c>
      <c r="F216" s="113">
        <f>COUNTIF(E153:E214,2)</f>
        <v>14</v>
      </c>
      <c r="G216" s="116" t="s">
        <v>53</v>
      </c>
    </row>
    <row r="217" ht="14.25" spans="1:7">
      <c r="A217" s="10"/>
      <c r="B217" s="113" t="s">
        <v>54</v>
      </c>
      <c r="C217" s="113">
        <f>COUNTIF(E153:E214,4)</f>
        <v>0</v>
      </c>
      <c r="D217" s="141"/>
      <c r="E217" s="141" t="s">
        <v>55</v>
      </c>
      <c r="F217" s="113">
        <f>COUNTIF(E153:E214,5)</f>
        <v>0</v>
      </c>
      <c r="G217" s="116" t="s">
        <v>56</v>
      </c>
    </row>
    <row r="218" ht="14.25" spans="1:7">
      <c r="A218" s="10"/>
      <c r="B218" s="142" t="s">
        <v>57</v>
      </c>
      <c r="C218" s="142">
        <v>32</v>
      </c>
      <c r="D218" s="143" t="s">
        <v>58</v>
      </c>
      <c r="E218" s="144">
        <f>SUM(E153:E214)</f>
        <v>60</v>
      </c>
      <c r="F218" s="142"/>
      <c r="G218" s="145" t="e">
        <f>C216+F216+#REF!+C217+F217+#REF!</f>
        <v>#REF!</v>
      </c>
    </row>
    <row r="219" spans="1:7">
      <c r="A219" s="115">
        <v>108</v>
      </c>
      <c r="B219" s="103" t="s">
        <v>452</v>
      </c>
      <c r="C219" s="103" t="s">
        <v>453</v>
      </c>
      <c r="D219" s="122" t="s">
        <v>19</v>
      </c>
      <c r="E219" s="197">
        <v>2</v>
      </c>
      <c r="F219" s="158" t="s">
        <v>454</v>
      </c>
      <c r="G219" s="158" t="s">
        <v>455</v>
      </c>
    </row>
    <row r="220" spans="1:7">
      <c r="A220" s="118"/>
      <c r="B220" s="108"/>
      <c r="C220" s="128"/>
      <c r="D220" s="129"/>
      <c r="E220" s="198"/>
      <c r="F220" s="158" t="s">
        <v>456</v>
      </c>
      <c r="G220" s="158" t="s">
        <v>457</v>
      </c>
    </row>
    <row r="221" ht="14.25" spans="1:7">
      <c r="A221" s="10">
        <v>109</v>
      </c>
      <c r="B221" s="108"/>
      <c r="C221" s="113" t="s">
        <v>458</v>
      </c>
      <c r="D221" s="67" t="s">
        <v>459</v>
      </c>
      <c r="E221" s="99">
        <v>0</v>
      </c>
      <c r="F221" s="113"/>
      <c r="G221" s="116"/>
    </row>
    <row r="222" ht="14.25" spans="1:7">
      <c r="A222" s="115">
        <v>110</v>
      </c>
      <c r="B222" s="108"/>
      <c r="C222" s="103" t="s">
        <v>460</v>
      </c>
      <c r="D222" s="122" t="s">
        <v>19</v>
      </c>
      <c r="E222" s="123">
        <v>3</v>
      </c>
      <c r="F222" s="170" t="s">
        <v>461</v>
      </c>
      <c r="G222" s="32" t="s">
        <v>462</v>
      </c>
    </row>
    <row r="223" ht="14.25" spans="1:7">
      <c r="A223" s="117"/>
      <c r="B223" s="108"/>
      <c r="C223" s="108"/>
      <c r="D223" s="125"/>
      <c r="E223" s="126"/>
      <c r="F223" s="170" t="s">
        <v>463</v>
      </c>
      <c r="G223" s="32" t="s">
        <v>464</v>
      </c>
    </row>
    <row r="224" ht="14.25" spans="1:7">
      <c r="A224" s="118"/>
      <c r="B224" s="108"/>
      <c r="C224" s="128"/>
      <c r="D224" s="129"/>
      <c r="E224" s="130"/>
      <c r="F224" s="170" t="s">
        <v>465</v>
      </c>
      <c r="G224" s="32" t="s">
        <v>466</v>
      </c>
    </row>
    <row r="225" ht="14.25" spans="1:7">
      <c r="A225" s="10">
        <v>111</v>
      </c>
      <c r="B225" s="108"/>
      <c r="C225" s="113" t="s">
        <v>467</v>
      </c>
      <c r="D225" s="67" t="s">
        <v>468</v>
      </c>
      <c r="E225" s="99">
        <v>1</v>
      </c>
      <c r="F225" s="113" t="s">
        <v>469</v>
      </c>
      <c r="G225" s="47" t="s">
        <v>470</v>
      </c>
    </row>
    <row r="226" ht="14.25" spans="1:7">
      <c r="A226" s="115">
        <v>112</v>
      </c>
      <c r="B226" s="108"/>
      <c r="C226" s="103" t="s">
        <v>471</v>
      </c>
      <c r="D226" s="122" t="s">
        <v>19</v>
      </c>
      <c r="E226" s="123">
        <v>3</v>
      </c>
      <c r="F226" s="174" t="s">
        <v>472</v>
      </c>
      <c r="G226" s="158" t="s">
        <v>473</v>
      </c>
    </row>
    <row r="227" ht="14.25" spans="1:7">
      <c r="A227" s="117"/>
      <c r="B227" s="108"/>
      <c r="C227" s="108"/>
      <c r="D227" s="125"/>
      <c r="E227" s="126"/>
      <c r="F227" s="174" t="s">
        <v>474</v>
      </c>
      <c r="G227" s="158" t="s">
        <v>475</v>
      </c>
    </row>
    <row r="228" ht="14.25" spans="1:7">
      <c r="A228" s="118"/>
      <c r="B228" s="108"/>
      <c r="C228" s="128"/>
      <c r="D228" s="129"/>
      <c r="E228" s="130"/>
      <c r="F228" s="174" t="s">
        <v>476</v>
      </c>
      <c r="G228" s="158" t="s">
        <v>477</v>
      </c>
    </row>
    <row r="229" ht="14.25" spans="1:7">
      <c r="A229" s="10">
        <v>113</v>
      </c>
      <c r="B229" s="108"/>
      <c r="C229" s="113" t="s">
        <v>478</v>
      </c>
      <c r="D229" s="67" t="s">
        <v>28</v>
      </c>
      <c r="E229" s="99">
        <v>1</v>
      </c>
      <c r="F229" s="124" t="s">
        <v>479</v>
      </c>
      <c r="G229" s="11" t="s">
        <v>480</v>
      </c>
    </row>
    <row r="230" ht="14.25" spans="1:7">
      <c r="A230" s="115">
        <v>114</v>
      </c>
      <c r="B230" s="108"/>
      <c r="C230" s="103" t="s">
        <v>481</v>
      </c>
      <c r="D230" s="122" t="s">
        <v>19</v>
      </c>
      <c r="E230" s="123">
        <v>2</v>
      </c>
      <c r="F230" s="174" t="s">
        <v>482</v>
      </c>
      <c r="G230" s="158" t="s">
        <v>483</v>
      </c>
    </row>
    <row r="231" ht="14.25" spans="1:7">
      <c r="A231" s="118"/>
      <c r="B231" s="108"/>
      <c r="C231" s="108"/>
      <c r="D231" s="125"/>
      <c r="E231" s="126"/>
      <c r="F231" s="174" t="s">
        <v>484</v>
      </c>
      <c r="G231" s="158" t="s">
        <v>485</v>
      </c>
    </row>
    <row r="232" spans="1:7">
      <c r="A232" s="115">
        <v>115</v>
      </c>
      <c r="B232" s="108"/>
      <c r="C232" s="103" t="s">
        <v>486</v>
      </c>
      <c r="D232" s="171" t="s">
        <v>15</v>
      </c>
      <c r="E232" s="123">
        <v>3</v>
      </c>
      <c r="F232" s="11" t="s">
        <v>204</v>
      </c>
      <c r="G232" s="11" t="s">
        <v>487</v>
      </c>
    </row>
    <row r="233" spans="1:7">
      <c r="A233" s="117"/>
      <c r="B233" s="108"/>
      <c r="C233" s="108"/>
      <c r="D233" s="172"/>
      <c r="E233" s="126"/>
      <c r="F233" s="11" t="s">
        <v>488</v>
      </c>
      <c r="G233" s="11" t="s">
        <v>489</v>
      </c>
    </row>
    <row r="234" spans="1:7">
      <c r="A234" s="118"/>
      <c r="B234" s="108"/>
      <c r="C234" s="108"/>
      <c r="D234" s="172"/>
      <c r="E234" s="126"/>
      <c r="F234" s="11" t="s">
        <v>490</v>
      </c>
      <c r="G234" s="11" t="s">
        <v>491</v>
      </c>
    </row>
    <row r="235" ht="14.25" spans="1:7">
      <c r="A235" s="115">
        <v>116</v>
      </c>
      <c r="B235" s="108"/>
      <c r="C235" s="103" t="s">
        <v>492</v>
      </c>
      <c r="D235" s="122" t="s">
        <v>28</v>
      </c>
      <c r="E235" s="123">
        <v>2</v>
      </c>
      <c r="F235" s="124" t="s">
        <v>493</v>
      </c>
      <c r="G235" s="11" t="s">
        <v>494</v>
      </c>
    </row>
    <row r="236" ht="14.25" spans="1:7">
      <c r="A236" s="118"/>
      <c r="B236" s="108"/>
      <c r="C236" s="128"/>
      <c r="D236" s="129"/>
      <c r="E236" s="130"/>
      <c r="F236" s="124" t="s">
        <v>495</v>
      </c>
      <c r="G236" s="11" t="s">
        <v>496</v>
      </c>
    </row>
    <row r="237" ht="14.25" spans="1:7">
      <c r="A237" s="115">
        <v>117</v>
      </c>
      <c r="B237" s="108"/>
      <c r="C237" s="113" t="s">
        <v>497</v>
      </c>
      <c r="D237" s="67" t="s">
        <v>447</v>
      </c>
      <c r="E237" s="99">
        <v>2</v>
      </c>
      <c r="F237" s="199" t="s">
        <v>498</v>
      </c>
      <c r="G237" s="200" t="s">
        <v>499</v>
      </c>
    </row>
    <row r="238" ht="14.25" spans="1:7">
      <c r="A238" s="118"/>
      <c r="B238" s="108"/>
      <c r="C238" s="113"/>
      <c r="D238" s="67"/>
      <c r="E238" s="99"/>
      <c r="F238" s="199" t="s">
        <v>500</v>
      </c>
      <c r="G238" s="200" t="s">
        <v>501</v>
      </c>
    </row>
    <row r="239" ht="14.25" spans="1:7">
      <c r="A239" s="115">
        <v>118</v>
      </c>
      <c r="B239" s="108"/>
      <c r="C239" s="103" t="s">
        <v>502</v>
      </c>
      <c r="D239" s="122" t="s">
        <v>447</v>
      </c>
      <c r="E239" s="123">
        <v>2</v>
      </c>
      <c r="F239" s="201" t="s">
        <v>503</v>
      </c>
      <c r="G239" s="202" t="s">
        <v>504</v>
      </c>
    </row>
    <row r="240" ht="14.25" spans="1:7">
      <c r="A240" s="118"/>
      <c r="B240" s="108"/>
      <c r="C240" s="108"/>
      <c r="D240" s="125"/>
      <c r="E240" s="126"/>
      <c r="F240" s="199" t="s">
        <v>505</v>
      </c>
      <c r="G240" s="200" t="s">
        <v>506</v>
      </c>
    </row>
    <row r="241" ht="14.25" spans="1:7">
      <c r="A241" s="115">
        <v>119</v>
      </c>
      <c r="B241" s="108"/>
      <c r="C241" s="103" t="s">
        <v>507</v>
      </c>
      <c r="D241" s="122" t="s">
        <v>19</v>
      </c>
      <c r="E241" s="123">
        <v>3</v>
      </c>
      <c r="F241" s="174" t="s">
        <v>508</v>
      </c>
      <c r="G241" s="158" t="s">
        <v>509</v>
      </c>
    </row>
    <row r="242" ht="14.25" spans="1:7">
      <c r="A242" s="117"/>
      <c r="B242" s="108"/>
      <c r="C242" s="108"/>
      <c r="D242" s="125"/>
      <c r="E242" s="126"/>
      <c r="F242" s="174" t="s">
        <v>510</v>
      </c>
      <c r="G242" s="158" t="s">
        <v>511</v>
      </c>
    </row>
    <row r="243" ht="14.25" spans="1:7">
      <c r="A243" s="118"/>
      <c r="B243" s="108"/>
      <c r="C243" s="108"/>
      <c r="D243" s="129"/>
      <c r="E243" s="126"/>
      <c r="F243" s="174" t="s">
        <v>512</v>
      </c>
      <c r="G243" s="158" t="s">
        <v>513</v>
      </c>
    </row>
    <row r="244" spans="1:7">
      <c r="A244" s="115">
        <v>120</v>
      </c>
      <c r="B244" s="108"/>
      <c r="C244" s="103" t="s">
        <v>514</v>
      </c>
      <c r="D244" s="122" t="s">
        <v>19</v>
      </c>
      <c r="E244" s="123">
        <v>2</v>
      </c>
      <c r="F244" s="158" t="s">
        <v>515</v>
      </c>
      <c r="G244" s="158" t="s">
        <v>516</v>
      </c>
    </row>
    <row r="245" spans="1:7">
      <c r="A245" s="118"/>
      <c r="B245" s="108"/>
      <c r="C245" s="128"/>
      <c r="D245" s="129"/>
      <c r="E245" s="126"/>
      <c r="F245" s="158" t="s">
        <v>517</v>
      </c>
      <c r="G245" s="158" t="s">
        <v>518</v>
      </c>
    </row>
    <row r="246" spans="1:7">
      <c r="A246" s="115">
        <v>121</v>
      </c>
      <c r="B246" s="108"/>
      <c r="C246" s="113" t="s">
        <v>519</v>
      </c>
      <c r="D246" s="49" t="s">
        <v>15</v>
      </c>
      <c r="E246" s="99">
        <v>3</v>
      </c>
      <c r="F246" s="11" t="s">
        <v>520</v>
      </c>
      <c r="G246" s="11" t="s">
        <v>521</v>
      </c>
    </row>
    <row r="247" spans="1:7">
      <c r="A247" s="117"/>
      <c r="B247" s="108"/>
      <c r="C247" s="113"/>
      <c r="D247" s="49"/>
      <c r="E247" s="99"/>
      <c r="F247" s="11" t="s">
        <v>522</v>
      </c>
      <c r="G247" s="11" t="s">
        <v>523</v>
      </c>
    </row>
    <row r="248" spans="1:7">
      <c r="A248" s="118"/>
      <c r="B248" s="108"/>
      <c r="C248" s="113"/>
      <c r="D248" s="49"/>
      <c r="E248" s="99"/>
      <c r="F248" s="11" t="s">
        <v>524</v>
      </c>
      <c r="G248" s="11" t="s">
        <v>525</v>
      </c>
    </row>
    <row r="249" spans="1:7">
      <c r="A249" s="115">
        <v>122</v>
      </c>
      <c r="B249" s="108"/>
      <c r="C249" s="103" t="s">
        <v>526</v>
      </c>
      <c r="D249" s="122" t="s">
        <v>527</v>
      </c>
      <c r="E249" s="123">
        <v>2</v>
      </c>
      <c r="F249" s="193" t="s">
        <v>528</v>
      </c>
      <c r="G249" s="11" t="s">
        <v>529</v>
      </c>
    </row>
    <row r="250" spans="1:7">
      <c r="A250" s="118"/>
      <c r="B250" s="108"/>
      <c r="C250" s="128"/>
      <c r="D250" s="129"/>
      <c r="E250" s="130"/>
      <c r="F250" s="193" t="s">
        <v>530</v>
      </c>
      <c r="G250" s="11" t="s">
        <v>531</v>
      </c>
    </row>
    <row r="251" ht="14.25" spans="1:7">
      <c r="A251" s="115">
        <v>123</v>
      </c>
      <c r="B251" s="108"/>
      <c r="C251" s="113" t="s">
        <v>532</v>
      </c>
      <c r="D251" s="67" t="s">
        <v>19</v>
      </c>
      <c r="E251" s="99">
        <v>3</v>
      </c>
      <c r="F251" s="170" t="s">
        <v>533</v>
      </c>
      <c r="G251" s="47" t="s">
        <v>534</v>
      </c>
    </row>
    <row r="252" ht="14.25" spans="1:7">
      <c r="A252" s="117"/>
      <c r="B252" s="108"/>
      <c r="C252" s="113"/>
      <c r="D252" s="67"/>
      <c r="E252" s="99"/>
      <c r="F252" s="170" t="s">
        <v>217</v>
      </c>
      <c r="G252" s="47" t="s">
        <v>535</v>
      </c>
    </row>
    <row r="253" ht="14.25" spans="1:7">
      <c r="A253" s="118"/>
      <c r="B253" s="108"/>
      <c r="C253" s="113"/>
      <c r="D253" s="67"/>
      <c r="E253" s="99"/>
      <c r="F253" s="170" t="s">
        <v>536</v>
      </c>
      <c r="G253" s="47" t="s">
        <v>537</v>
      </c>
    </row>
    <row r="254" spans="1:7">
      <c r="A254" s="115">
        <v>124</v>
      </c>
      <c r="B254" s="108"/>
      <c r="C254" s="103" t="s">
        <v>538</v>
      </c>
      <c r="D254" s="203" t="s">
        <v>15</v>
      </c>
      <c r="E254" s="123">
        <v>2</v>
      </c>
      <c r="F254" s="11" t="s">
        <v>539</v>
      </c>
      <c r="G254" s="11" t="s">
        <v>540</v>
      </c>
    </row>
    <row r="255" spans="1:7">
      <c r="A255" s="118"/>
      <c r="B255" s="108"/>
      <c r="C255" s="128"/>
      <c r="D255" s="204"/>
      <c r="E255" s="130"/>
      <c r="F255" s="11" t="s">
        <v>541</v>
      </c>
      <c r="G255" s="11" t="s">
        <v>542</v>
      </c>
    </row>
    <row r="256" ht="14.25" spans="1:7">
      <c r="A256" s="10">
        <v>125</v>
      </c>
      <c r="B256" s="108"/>
      <c r="C256" s="180" t="s">
        <v>543</v>
      </c>
      <c r="D256" s="205" t="s">
        <v>8</v>
      </c>
      <c r="E256" s="181"/>
      <c r="F256" s="182"/>
      <c r="G256" s="183"/>
    </row>
    <row r="257" ht="14.25" spans="1:7">
      <c r="A257" s="115">
        <v>126</v>
      </c>
      <c r="B257" s="108"/>
      <c r="C257" s="103" t="s">
        <v>544</v>
      </c>
      <c r="D257" s="122" t="s">
        <v>545</v>
      </c>
      <c r="E257" s="123">
        <v>2</v>
      </c>
      <c r="F257" s="196" t="s">
        <v>306</v>
      </c>
      <c r="G257" s="32" t="s">
        <v>546</v>
      </c>
    </row>
    <row r="258" ht="14.25" spans="1:7">
      <c r="A258" s="118"/>
      <c r="B258" s="108"/>
      <c r="C258" s="128"/>
      <c r="D258" s="129"/>
      <c r="E258" s="130"/>
      <c r="F258" s="196" t="s">
        <v>547</v>
      </c>
      <c r="G258" s="32" t="s">
        <v>548</v>
      </c>
    </row>
    <row r="259" ht="14.25" spans="1:7">
      <c r="A259" s="10">
        <v>127</v>
      </c>
      <c r="B259" s="108"/>
      <c r="C259" s="113" t="s">
        <v>549</v>
      </c>
      <c r="D259" s="67" t="s">
        <v>28</v>
      </c>
      <c r="E259" s="99">
        <v>1</v>
      </c>
      <c r="F259" s="124" t="s">
        <v>239</v>
      </c>
      <c r="G259" s="11" t="s">
        <v>550</v>
      </c>
    </row>
    <row r="260" ht="14.25" spans="1:7">
      <c r="A260" s="10">
        <v>128</v>
      </c>
      <c r="B260" s="108"/>
      <c r="C260" s="113" t="s">
        <v>551</v>
      </c>
      <c r="D260" s="67" t="s">
        <v>552</v>
      </c>
      <c r="E260" s="99">
        <v>0</v>
      </c>
      <c r="F260" s="113"/>
      <c r="G260" s="116"/>
    </row>
    <row r="261" ht="14.25" spans="1:7">
      <c r="A261" s="10">
        <v>129</v>
      </c>
      <c r="B261" s="108"/>
      <c r="C261" s="103" t="s">
        <v>553</v>
      </c>
      <c r="D261" s="122" t="s">
        <v>552</v>
      </c>
      <c r="E261" s="123">
        <v>1</v>
      </c>
      <c r="F261" s="113" t="s">
        <v>554</v>
      </c>
      <c r="G261" s="47" t="s">
        <v>555</v>
      </c>
    </row>
    <row r="262" ht="14.25" spans="1:7">
      <c r="A262" s="115">
        <v>130</v>
      </c>
      <c r="B262" s="108"/>
      <c r="C262" s="103" t="s">
        <v>556</v>
      </c>
      <c r="D262" s="122" t="s">
        <v>552</v>
      </c>
      <c r="E262" s="123">
        <v>2</v>
      </c>
      <c r="F262" s="113" t="s">
        <v>557</v>
      </c>
      <c r="G262" s="47" t="s">
        <v>558</v>
      </c>
    </row>
    <row r="263" ht="14.25" spans="1:7">
      <c r="A263" s="118"/>
      <c r="B263" s="108"/>
      <c r="C263" s="128"/>
      <c r="D263" s="129"/>
      <c r="E263" s="130"/>
      <c r="F263" s="113" t="s">
        <v>559</v>
      </c>
      <c r="G263" s="47" t="s">
        <v>560</v>
      </c>
    </row>
    <row r="264" ht="14.25" spans="1:7">
      <c r="A264" s="115">
        <v>131</v>
      </c>
      <c r="B264" s="108"/>
      <c r="C264" s="103" t="s">
        <v>561</v>
      </c>
      <c r="D264" s="122" t="s">
        <v>552</v>
      </c>
      <c r="E264" s="123">
        <v>2</v>
      </c>
      <c r="F264" s="113" t="s">
        <v>562</v>
      </c>
      <c r="G264" s="47" t="s">
        <v>563</v>
      </c>
    </row>
    <row r="265" spans="1:7">
      <c r="A265" s="118"/>
      <c r="B265" s="108"/>
      <c r="C265" s="128"/>
      <c r="D265" s="129"/>
      <c r="E265" s="130"/>
      <c r="F265" s="193" t="s">
        <v>564</v>
      </c>
      <c r="G265" s="11" t="s">
        <v>345</v>
      </c>
    </row>
    <row r="266" ht="14.25" spans="1:7">
      <c r="A266" s="115">
        <v>132</v>
      </c>
      <c r="B266" s="108"/>
      <c r="C266" s="103" t="s">
        <v>565</v>
      </c>
      <c r="D266" s="122" t="s">
        <v>552</v>
      </c>
      <c r="E266" s="123">
        <v>2</v>
      </c>
      <c r="F266" s="113" t="s">
        <v>566</v>
      </c>
      <c r="G266" s="47" t="s">
        <v>567</v>
      </c>
    </row>
    <row r="267" ht="14.25" spans="1:7">
      <c r="A267" s="118"/>
      <c r="B267" s="108"/>
      <c r="C267" s="108"/>
      <c r="D267" s="125"/>
      <c r="E267" s="126"/>
      <c r="F267" s="113" t="s">
        <v>568</v>
      </c>
      <c r="G267" s="47" t="s">
        <v>569</v>
      </c>
    </row>
    <row r="268" ht="14.25" spans="1:7">
      <c r="A268" s="10">
        <v>133</v>
      </c>
      <c r="B268" s="108"/>
      <c r="C268" s="113" t="s">
        <v>570</v>
      </c>
      <c r="D268" s="67" t="s">
        <v>46</v>
      </c>
      <c r="E268" s="99">
        <v>1</v>
      </c>
      <c r="F268" s="113" t="s">
        <v>571</v>
      </c>
      <c r="G268" s="47" t="s">
        <v>572</v>
      </c>
    </row>
    <row r="269" spans="1:7">
      <c r="A269" s="115">
        <v>134</v>
      </c>
      <c r="B269" s="108"/>
      <c r="C269" s="103" t="s">
        <v>573</v>
      </c>
      <c r="D269" s="122" t="s">
        <v>19</v>
      </c>
      <c r="E269" s="123">
        <v>3</v>
      </c>
      <c r="F269" s="158" t="s">
        <v>574</v>
      </c>
      <c r="G269" s="158" t="s">
        <v>196</v>
      </c>
    </row>
    <row r="270" spans="1:7">
      <c r="A270" s="117"/>
      <c r="B270" s="108"/>
      <c r="C270" s="108"/>
      <c r="D270" s="125"/>
      <c r="E270" s="126"/>
      <c r="F270" s="158" t="s">
        <v>575</v>
      </c>
      <c r="G270" s="158" t="s">
        <v>576</v>
      </c>
    </row>
    <row r="271" spans="1:7">
      <c r="A271" s="118"/>
      <c r="B271" s="108"/>
      <c r="C271" s="128"/>
      <c r="D271" s="129"/>
      <c r="E271" s="126"/>
      <c r="F271" s="158" t="s">
        <v>577</v>
      </c>
      <c r="G271" s="158" t="s">
        <v>578</v>
      </c>
    </row>
    <row r="272" ht="14.25" spans="1:7">
      <c r="A272" s="115">
        <v>135</v>
      </c>
      <c r="B272" s="108"/>
      <c r="C272" s="113" t="s">
        <v>579</v>
      </c>
      <c r="D272" s="67" t="s">
        <v>545</v>
      </c>
      <c r="E272" s="99">
        <v>3</v>
      </c>
      <c r="F272" s="113" t="s">
        <v>580</v>
      </c>
      <c r="G272" s="47" t="s">
        <v>581</v>
      </c>
    </row>
    <row r="273" ht="14.25" spans="1:7">
      <c r="A273" s="117"/>
      <c r="B273" s="108"/>
      <c r="C273" s="113"/>
      <c r="D273" s="67"/>
      <c r="E273" s="99"/>
      <c r="F273" s="113" t="s">
        <v>582</v>
      </c>
      <c r="G273" s="47" t="s">
        <v>583</v>
      </c>
    </row>
    <row r="274" ht="14.25" spans="1:7">
      <c r="A274" s="118"/>
      <c r="B274" s="108"/>
      <c r="C274" s="113"/>
      <c r="D274" s="67"/>
      <c r="E274" s="99"/>
      <c r="F274" s="113" t="s">
        <v>584</v>
      </c>
      <c r="G274" s="47" t="s">
        <v>585</v>
      </c>
    </row>
    <row r="275" ht="14.25" spans="1:7">
      <c r="A275" s="10">
        <v>136</v>
      </c>
      <c r="B275" s="108"/>
      <c r="C275" s="106" t="s">
        <v>586</v>
      </c>
      <c r="D275" s="178" t="s">
        <v>8</v>
      </c>
      <c r="E275" s="101"/>
      <c r="F275" s="106"/>
      <c r="G275" s="107"/>
    </row>
    <row r="276" ht="14.25" spans="1:7">
      <c r="A276" s="10">
        <v>137</v>
      </c>
      <c r="B276" s="108"/>
      <c r="C276" s="180" t="s">
        <v>587</v>
      </c>
      <c r="D276" s="119" t="s">
        <v>8</v>
      </c>
      <c r="E276" s="181"/>
      <c r="F276" s="182"/>
      <c r="G276" s="183"/>
    </row>
    <row r="277" ht="14.25" spans="1:7">
      <c r="A277" s="115">
        <v>138</v>
      </c>
      <c r="B277" s="108"/>
      <c r="C277" s="103" t="s">
        <v>588</v>
      </c>
      <c r="D277" s="122" t="s">
        <v>35</v>
      </c>
      <c r="E277" s="123">
        <v>2</v>
      </c>
      <c r="F277" s="127" t="s">
        <v>589</v>
      </c>
      <c r="G277" s="11" t="s">
        <v>590</v>
      </c>
    </row>
    <row r="278" ht="14.25" spans="1:7">
      <c r="A278" s="118"/>
      <c r="B278" s="108"/>
      <c r="C278" s="108"/>
      <c r="D278" s="125"/>
      <c r="E278" s="126"/>
      <c r="F278" s="127" t="s">
        <v>591</v>
      </c>
      <c r="G278" s="11" t="s">
        <v>558</v>
      </c>
    </row>
    <row r="279" ht="14.25" spans="1:7">
      <c r="A279" s="115">
        <v>139</v>
      </c>
      <c r="B279" s="108"/>
      <c r="C279" s="103" t="s">
        <v>592</v>
      </c>
      <c r="D279" s="122" t="s">
        <v>35</v>
      </c>
      <c r="E279" s="123">
        <v>2</v>
      </c>
      <c r="F279" s="127" t="s">
        <v>593</v>
      </c>
      <c r="G279" s="11" t="s">
        <v>594</v>
      </c>
    </row>
    <row r="280" ht="14.25" spans="1:7">
      <c r="A280" s="118"/>
      <c r="B280" s="128"/>
      <c r="C280" s="128"/>
      <c r="D280" s="129"/>
      <c r="E280" s="130"/>
      <c r="F280" s="127" t="s">
        <v>595</v>
      </c>
      <c r="G280" s="11" t="s">
        <v>596</v>
      </c>
    </row>
    <row r="281" ht="14.25" spans="1:7">
      <c r="A281" s="10"/>
      <c r="B281" s="139"/>
      <c r="C281" s="139"/>
      <c r="D281" s="139"/>
      <c r="E281" s="139"/>
      <c r="F281" s="139"/>
      <c r="G281" s="140"/>
    </row>
    <row r="282" ht="14.25" spans="1:7">
      <c r="A282" s="10"/>
      <c r="B282" s="113" t="s">
        <v>51</v>
      </c>
      <c r="C282" s="113">
        <f>COUNTIF(E221:E280,1)</f>
        <v>5</v>
      </c>
      <c r="D282" s="141"/>
      <c r="E282" s="113" t="s">
        <v>52</v>
      </c>
      <c r="F282" s="113">
        <f>COUNTIF(E221:E280,2)</f>
        <v>13</v>
      </c>
      <c r="G282" s="116" t="s">
        <v>53</v>
      </c>
    </row>
    <row r="283" ht="14.25" spans="1:7">
      <c r="A283" s="10"/>
      <c r="B283" s="113" t="s">
        <v>54</v>
      </c>
      <c r="C283" s="113">
        <f>COUNTIF(E221:E280,4)</f>
        <v>0</v>
      </c>
      <c r="D283" s="141"/>
      <c r="E283" s="141" t="s">
        <v>55</v>
      </c>
      <c r="F283" s="113">
        <f>COUNTIF(E221:E280,5)</f>
        <v>0</v>
      </c>
      <c r="G283" s="116" t="s">
        <v>56</v>
      </c>
    </row>
    <row r="284" ht="14.25" spans="1:7">
      <c r="A284" s="10"/>
      <c r="B284" s="142" t="s">
        <v>57</v>
      </c>
      <c r="C284" s="142">
        <v>32</v>
      </c>
      <c r="D284" s="143" t="s">
        <v>58</v>
      </c>
      <c r="E284" s="144">
        <f>SUM(E221:E279)</f>
        <v>55</v>
      </c>
      <c r="F284" s="142"/>
      <c r="G284" s="145" t="e">
        <f>C282+C283+F282+F283+#REF!+#REF!</f>
        <v>#REF!</v>
      </c>
    </row>
    <row r="285" spans="1:7">
      <c r="A285" s="115">
        <v>140</v>
      </c>
      <c r="B285" s="113" t="s">
        <v>597</v>
      </c>
      <c r="C285" s="103" t="s">
        <v>598</v>
      </c>
      <c r="D285" s="122" t="s">
        <v>599</v>
      </c>
      <c r="E285" s="123">
        <v>4</v>
      </c>
      <c r="F285" s="47" t="s">
        <v>600</v>
      </c>
      <c r="G285" s="47" t="s">
        <v>601</v>
      </c>
    </row>
    <row r="286" spans="1:7">
      <c r="A286" s="117"/>
      <c r="B286" s="113"/>
      <c r="C286" s="108"/>
      <c r="D286" s="125"/>
      <c r="E286" s="126"/>
      <c r="F286" s="32" t="s">
        <v>602</v>
      </c>
      <c r="G286" s="32" t="s">
        <v>603</v>
      </c>
    </row>
    <row r="287" spans="1:7">
      <c r="A287" s="117"/>
      <c r="B287" s="113"/>
      <c r="C287" s="108"/>
      <c r="D287" s="125"/>
      <c r="E287" s="126"/>
      <c r="F287" s="32" t="s">
        <v>604</v>
      </c>
      <c r="G287" s="32" t="s">
        <v>605</v>
      </c>
    </row>
    <row r="288" spans="1:7">
      <c r="A288" s="118"/>
      <c r="B288" s="113"/>
      <c r="C288" s="128"/>
      <c r="D288" s="129"/>
      <c r="E288" s="130"/>
      <c r="F288" s="32" t="s">
        <v>606</v>
      </c>
      <c r="G288" s="32" t="s">
        <v>223</v>
      </c>
    </row>
    <row r="289" ht="14.25" spans="1:7">
      <c r="A289" s="10">
        <v>141</v>
      </c>
      <c r="B289" s="113"/>
      <c r="C289" s="128" t="s">
        <v>607</v>
      </c>
      <c r="D289" s="129" t="s">
        <v>599</v>
      </c>
      <c r="E289" s="130">
        <v>1</v>
      </c>
      <c r="F289" s="32" t="s">
        <v>608</v>
      </c>
      <c r="G289" s="32" t="s">
        <v>609</v>
      </c>
    </row>
    <row r="290" spans="1:7">
      <c r="A290" s="115">
        <v>142</v>
      </c>
      <c r="B290" s="113"/>
      <c r="C290" s="103" t="s">
        <v>610</v>
      </c>
      <c r="D290" s="122" t="s">
        <v>599</v>
      </c>
      <c r="E290" s="123">
        <v>2</v>
      </c>
      <c r="F290" s="32" t="s">
        <v>611</v>
      </c>
      <c r="G290" s="32" t="s">
        <v>612</v>
      </c>
    </row>
    <row r="291" spans="1:7">
      <c r="A291" s="118"/>
      <c r="B291" s="113"/>
      <c r="C291" s="128"/>
      <c r="D291" s="129"/>
      <c r="E291" s="130"/>
      <c r="F291" s="32" t="s">
        <v>613</v>
      </c>
      <c r="G291" s="32" t="s">
        <v>614</v>
      </c>
    </row>
    <row r="292" spans="1:7">
      <c r="A292" s="115">
        <v>143</v>
      </c>
      <c r="B292" s="113"/>
      <c r="C292" s="103" t="s">
        <v>615</v>
      </c>
      <c r="D292" s="122" t="s">
        <v>545</v>
      </c>
      <c r="E292" s="123">
        <v>7</v>
      </c>
      <c r="F292" s="32" t="s">
        <v>616</v>
      </c>
      <c r="G292" s="32" t="s">
        <v>617</v>
      </c>
    </row>
    <row r="293" spans="1:7">
      <c r="A293" s="117"/>
      <c r="B293" s="113"/>
      <c r="C293" s="108"/>
      <c r="D293" s="125"/>
      <c r="E293" s="126"/>
      <c r="F293" s="32" t="s">
        <v>239</v>
      </c>
      <c r="G293" s="32" t="s">
        <v>618</v>
      </c>
    </row>
    <row r="294" spans="1:7">
      <c r="A294" s="117"/>
      <c r="B294" s="113"/>
      <c r="C294" s="108"/>
      <c r="D294" s="125"/>
      <c r="E294" s="126"/>
      <c r="F294" s="32" t="s">
        <v>619</v>
      </c>
      <c r="G294" s="32" t="s">
        <v>620</v>
      </c>
    </row>
    <row r="295" spans="1:7">
      <c r="A295" s="117"/>
      <c r="B295" s="113"/>
      <c r="C295" s="108"/>
      <c r="D295" s="125"/>
      <c r="E295" s="126"/>
      <c r="F295" s="32" t="s">
        <v>222</v>
      </c>
      <c r="G295" s="32" t="s">
        <v>621</v>
      </c>
    </row>
    <row r="296" spans="1:7">
      <c r="A296" s="117"/>
      <c r="B296" s="113"/>
      <c r="C296" s="108"/>
      <c r="D296" s="125"/>
      <c r="E296" s="126"/>
      <c r="F296" s="32" t="s">
        <v>622</v>
      </c>
      <c r="G296" s="32" t="s">
        <v>623</v>
      </c>
    </row>
    <row r="297" spans="1:7">
      <c r="A297" s="117"/>
      <c r="B297" s="113"/>
      <c r="C297" s="108"/>
      <c r="D297" s="125"/>
      <c r="E297" s="126"/>
      <c r="F297" s="32" t="s">
        <v>624</v>
      </c>
      <c r="G297" s="32" t="s">
        <v>625</v>
      </c>
    </row>
    <row r="298" spans="1:7">
      <c r="A298" s="118"/>
      <c r="B298" s="113"/>
      <c r="C298" s="108"/>
      <c r="D298" s="125"/>
      <c r="E298" s="126"/>
      <c r="F298" s="32" t="s">
        <v>626</v>
      </c>
      <c r="G298" s="32" t="s">
        <v>627</v>
      </c>
    </row>
    <row r="299" ht="14.25" spans="1:7">
      <c r="A299" s="10">
        <v>144</v>
      </c>
      <c r="B299" s="113"/>
      <c r="C299" s="103" t="s">
        <v>628</v>
      </c>
      <c r="D299" s="123" t="s">
        <v>19</v>
      </c>
      <c r="E299" s="123">
        <v>1</v>
      </c>
      <c r="F299" s="158" t="s">
        <v>629</v>
      </c>
      <c r="G299" s="158" t="s">
        <v>630</v>
      </c>
    </row>
    <row r="300" ht="14.25" spans="1:7">
      <c r="A300" s="10">
        <v>145</v>
      </c>
      <c r="B300" s="113"/>
      <c r="C300" s="103" t="s">
        <v>631</v>
      </c>
      <c r="D300" s="122" t="s">
        <v>447</v>
      </c>
      <c r="E300" s="123">
        <v>1</v>
      </c>
      <c r="F300" s="206" t="s">
        <v>632</v>
      </c>
      <c r="G300" s="200" t="s">
        <v>633</v>
      </c>
    </row>
    <row r="301" spans="1:7">
      <c r="A301" s="115">
        <v>146</v>
      </c>
      <c r="B301" s="113"/>
      <c r="C301" s="103" t="s">
        <v>634</v>
      </c>
      <c r="D301" s="122" t="s">
        <v>545</v>
      </c>
      <c r="E301" s="123">
        <v>5</v>
      </c>
      <c r="F301" s="32" t="s">
        <v>591</v>
      </c>
      <c r="G301" s="32" t="s">
        <v>635</v>
      </c>
    </row>
    <row r="302" spans="1:7">
      <c r="A302" s="117"/>
      <c r="B302" s="113"/>
      <c r="C302" s="108"/>
      <c r="D302" s="125"/>
      <c r="E302" s="126"/>
      <c r="F302" s="32" t="s">
        <v>636</v>
      </c>
      <c r="G302" s="32" t="s">
        <v>637</v>
      </c>
    </row>
    <row r="303" spans="1:7">
      <c r="A303" s="117"/>
      <c r="B303" s="113"/>
      <c r="C303" s="108"/>
      <c r="D303" s="125"/>
      <c r="E303" s="126"/>
      <c r="F303" s="32" t="s">
        <v>638</v>
      </c>
      <c r="G303" s="32" t="s">
        <v>639</v>
      </c>
    </row>
    <row r="304" spans="1:7">
      <c r="A304" s="117"/>
      <c r="B304" s="113"/>
      <c r="C304" s="108"/>
      <c r="D304" s="125"/>
      <c r="E304" s="126"/>
      <c r="F304" s="32" t="s">
        <v>640</v>
      </c>
      <c r="G304" s="32" t="s">
        <v>641</v>
      </c>
    </row>
    <row r="305" spans="1:7">
      <c r="A305" s="118"/>
      <c r="B305" s="113"/>
      <c r="C305" s="108"/>
      <c r="D305" s="125"/>
      <c r="E305" s="126"/>
      <c r="F305" s="32" t="s">
        <v>239</v>
      </c>
      <c r="G305" s="32" t="s">
        <v>642</v>
      </c>
    </row>
    <row r="306" ht="14.25" spans="1:7">
      <c r="A306" s="10">
        <v>147</v>
      </c>
      <c r="B306" s="113"/>
      <c r="C306" s="106"/>
      <c r="D306" s="101" t="s">
        <v>8</v>
      </c>
      <c r="E306" s="101"/>
      <c r="F306" s="207"/>
      <c r="G306" s="208"/>
    </row>
    <row r="307" spans="1:7">
      <c r="A307" s="115">
        <v>148</v>
      </c>
      <c r="B307" s="113"/>
      <c r="C307" s="113" t="s">
        <v>643</v>
      </c>
      <c r="D307" s="67" t="s">
        <v>545</v>
      </c>
      <c r="E307" s="99">
        <v>3</v>
      </c>
      <c r="F307" s="32" t="s">
        <v>644</v>
      </c>
      <c r="G307" s="32" t="s">
        <v>645</v>
      </c>
    </row>
    <row r="308" spans="1:7">
      <c r="A308" s="117"/>
      <c r="B308" s="113"/>
      <c r="C308" s="113"/>
      <c r="D308" s="67"/>
      <c r="E308" s="99"/>
      <c r="F308" s="32" t="s">
        <v>115</v>
      </c>
      <c r="G308" s="32" t="s">
        <v>646</v>
      </c>
    </row>
    <row r="309" spans="1:7">
      <c r="A309" s="118"/>
      <c r="B309" s="113"/>
      <c r="C309" s="113"/>
      <c r="D309" s="67"/>
      <c r="E309" s="99"/>
      <c r="F309" s="32" t="s">
        <v>36</v>
      </c>
      <c r="G309" s="32" t="s">
        <v>647</v>
      </c>
    </row>
    <row r="310" ht="14.25" spans="1:7">
      <c r="A310" s="10">
        <v>149</v>
      </c>
      <c r="B310" s="113"/>
      <c r="C310" s="113" t="s">
        <v>648</v>
      </c>
      <c r="D310" s="67" t="s">
        <v>447</v>
      </c>
      <c r="E310" s="99">
        <v>0</v>
      </c>
      <c r="F310" s="113"/>
      <c r="G310" s="116"/>
    </row>
    <row r="311" ht="14.25" spans="1:7">
      <c r="A311" s="115">
        <v>150</v>
      </c>
      <c r="B311" s="113"/>
      <c r="C311" s="108" t="s">
        <v>649</v>
      </c>
      <c r="D311" s="125" t="s">
        <v>545</v>
      </c>
      <c r="E311" s="126">
        <v>2</v>
      </c>
      <c r="F311" s="209" t="s">
        <v>650</v>
      </c>
      <c r="G311" s="210" t="s">
        <v>651</v>
      </c>
    </row>
    <row r="312" ht="14.25" spans="1:7">
      <c r="A312" s="118"/>
      <c r="B312" s="113"/>
      <c r="C312" s="128"/>
      <c r="D312" s="129"/>
      <c r="E312" s="130"/>
      <c r="F312" s="196" t="s">
        <v>652</v>
      </c>
      <c r="G312" s="32" t="s">
        <v>653</v>
      </c>
    </row>
    <row r="313" spans="1:7">
      <c r="A313" s="115">
        <v>151</v>
      </c>
      <c r="B313" s="113"/>
      <c r="C313" s="113" t="s">
        <v>654</v>
      </c>
      <c r="D313" s="67" t="s">
        <v>545</v>
      </c>
      <c r="E313" s="99">
        <v>2</v>
      </c>
      <c r="F313" s="32" t="s">
        <v>655</v>
      </c>
      <c r="G313" s="32" t="s">
        <v>656</v>
      </c>
    </row>
    <row r="314" spans="1:7">
      <c r="A314" s="118"/>
      <c r="B314" s="113"/>
      <c r="C314" s="113"/>
      <c r="D314" s="67"/>
      <c r="E314" s="99"/>
      <c r="F314" s="32" t="s">
        <v>657</v>
      </c>
      <c r="G314" s="32" t="s">
        <v>658</v>
      </c>
    </row>
    <row r="315" spans="1:7">
      <c r="A315" s="115">
        <v>152</v>
      </c>
      <c r="B315" s="113"/>
      <c r="C315" s="103" t="s">
        <v>659</v>
      </c>
      <c r="D315" s="122" t="s">
        <v>545</v>
      </c>
      <c r="E315" s="123">
        <v>2</v>
      </c>
      <c r="F315" s="32" t="s">
        <v>660</v>
      </c>
      <c r="G315" s="32" t="s">
        <v>661</v>
      </c>
    </row>
    <row r="316" spans="1:7">
      <c r="A316" s="118"/>
      <c r="B316" s="113"/>
      <c r="C316" s="128"/>
      <c r="D316" s="129"/>
      <c r="E316" s="130"/>
      <c r="F316" s="32" t="s">
        <v>662</v>
      </c>
      <c r="G316" s="32" t="s">
        <v>663</v>
      </c>
    </row>
    <row r="317" spans="1:7">
      <c r="A317" s="115">
        <v>153</v>
      </c>
      <c r="B317" s="113"/>
      <c r="C317" s="113" t="s">
        <v>664</v>
      </c>
      <c r="D317" s="67" t="s">
        <v>545</v>
      </c>
      <c r="E317" s="99">
        <v>3</v>
      </c>
      <c r="F317" s="32" t="s">
        <v>665</v>
      </c>
      <c r="G317" s="32" t="s">
        <v>666</v>
      </c>
    </row>
    <row r="318" spans="1:7">
      <c r="A318" s="117"/>
      <c r="B318" s="113"/>
      <c r="C318" s="113"/>
      <c r="D318" s="67"/>
      <c r="E318" s="99"/>
      <c r="F318" s="32" t="s">
        <v>667</v>
      </c>
      <c r="G318" s="32" t="s">
        <v>668</v>
      </c>
    </row>
    <row r="319" spans="1:7">
      <c r="A319" s="118"/>
      <c r="B319" s="113"/>
      <c r="C319" s="113"/>
      <c r="D319" s="67"/>
      <c r="E319" s="99"/>
      <c r="F319" s="32" t="s">
        <v>669</v>
      </c>
      <c r="G319" s="32" t="s">
        <v>670</v>
      </c>
    </row>
    <row r="320" spans="1:7">
      <c r="A320" s="115">
        <v>154</v>
      </c>
      <c r="B320" s="113"/>
      <c r="C320" s="113" t="s">
        <v>671</v>
      </c>
      <c r="D320" s="67" t="s">
        <v>545</v>
      </c>
      <c r="E320" s="99">
        <v>2</v>
      </c>
      <c r="F320" s="32" t="s">
        <v>672</v>
      </c>
      <c r="G320" s="32" t="s">
        <v>673</v>
      </c>
    </row>
    <row r="321" spans="1:7">
      <c r="A321" s="118"/>
      <c r="B321" s="113"/>
      <c r="C321" s="113"/>
      <c r="D321" s="67"/>
      <c r="E321" s="99"/>
      <c r="F321" s="32" t="s">
        <v>674</v>
      </c>
      <c r="G321" s="32" t="s">
        <v>675</v>
      </c>
    </row>
    <row r="322" spans="1:7">
      <c r="A322" s="115">
        <v>155</v>
      </c>
      <c r="B322" s="113"/>
      <c r="C322" s="103" t="s">
        <v>676</v>
      </c>
      <c r="D322" s="122" t="s">
        <v>545</v>
      </c>
      <c r="E322" s="123">
        <v>2</v>
      </c>
      <c r="F322" s="32" t="s">
        <v>677</v>
      </c>
      <c r="G322" s="32" t="s">
        <v>678</v>
      </c>
    </row>
    <row r="323" spans="1:7">
      <c r="A323" s="118"/>
      <c r="B323" s="113"/>
      <c r="C323" s="128"/>
      <c r="D323" s="129"/>
      <c r="E323" s="130"/>
      <c r="F323" s="32" t="s">
        <v>679</v>
      </c>
      <c r="G323" s="32" t="s">
        <v>680</v>
      </c>
    </row>
    <row r="324" spans="1:7">
      <c r="A324" s="115">
        <v>156</v>
      </c>
      <c r="B324" s="113"/>
      <c r="C324" s="113" t="s">
        <v>681</v>
      </c>
      <c r="D324" s="67" t="s">
        <v>545</v>
      </c>
      <c r="E324" s="99">
        <v>2</v>
      </c>
      <c r="F324" s="32" t="s">
        <v>682</v>
      </c>
      <c r="G324" s="32" t="s">
        <v>683</v>
      </c>
    </row>
    <row r="325" spans="1:7">
      <c r="A325" s="118"/>
      <c r="B325" s="113"/>
      <c r="C325" s="113"/>
      <c r="D325" s="67"/>
      <c r="E325" s="99"/>
      <c r="F325" s="32" t="s">
        <v>684</v>
      </c>
      <c r="G325" s="32" t="s">
        <v>685</v>
      </c>
    </row>
    <row r="326" spans="1:7">
      <c r="A326" s="115">
        <v>157</v>
      </c>
      <c r="B326" s="113"/>
      <c r="C326" s="103" t="s">
        <v>686</v>
      </c>
      <c r="D326" s="122" t="s">
        <v>545</v>
      </c>
      <c r="E326" s="123">
        <v>2</v>
      </c>
      <c r="F326" s="32" t="s">
        <v>687</v>
      </c>
      <c r="G326" s="32" t="s">
        <v>688</v>
      </c>
    </row>
    <row r="327" spans="1:7">
      <c r="A327" s="118"/>
      <c r="B327" s="113"/>
      <c r="C327" s="108"/>
      <c r="D327" s="125"/>
      <c r="E327" s="126"/>
      <c r="F327" s="32" t="s">
        <v>36</v>
      </c>
      <c r="G327" s="32" t="s">
        <v>689</v>
      </c>
    </row>
    <row r="328" ht="14.25" spans="1:7">
      <c r="A328" s="115">
        <v>158</v>
      </c>
      <c r="B328" s="113"/>
      <c r="C328" s="103" t="s">
        <v>690</v>
      </c>
      <c r="D328" s="122" t="s">
        <v>545</v>
      </c>
      <c r="E328" s="123">
        <v>3</v>
      </c>
      <c r="F328" s="196" t="s">
        <v>691</v>
      </c>
      <c r="G328" s="32" t="s">
        <v>692</v>
      </c>
    </row>
    <row r="329" ht="14.25" spans="1:7">
      <c r="A329" s="117"/>
      <c r="B329" s="113"/>
      <c r="C329" s="108"/>
      <c r="D329" s="125"/>
      <c r="E329" s="126"/>
      <c r="F329" s="196" t="s">
        <v>693</v>
      </c>
      <c r="G329" s="32" t="s">
        <v>694</v>
      </c>
    </row>
    <row r="330" ht="14.25" spans="1:7">
      <c r="A330" s="118"/>
      <c r="B330" s="113"/>
      <c r="C330" s="128"/>
      <c r="D330" s="129"/>
      <c r="E330" s="130"/>
      <c r="F330" s="196" t="s">
        <v>695</v>
      </c>
      <c r="G330" s="32" t="s">
        <v>696</v>
      </c>
    </row>
    <row r="331" ht="14.25" spans="1:7">
      <c r="A331" s="10">
        <v>159</v>
      </c>
      <c r="B331" s="113"/>
      <c r="C331" s="113" t="s">
        <v>697</v>
      </c>
      <c r="D331" s="67" t="s">
        <v>545</v>
      </c>
      <c r="E331" s="99">
        <v>1</v>
      </c>
      <c r="F331" s="196" t="s">
        <v>698</v>
      </c>
      <c r="G331" s="32" t="s">
        <v>699</v>
      </c>
    </row>
    <row r="332" ht="14.25" spans="1:7">
      <c r="A332" s="115">
        <v>160</v>
      </c>
      <c r="B332" s="113"/>
      <c r="C332" s="113" t="s">
        <v>700</v>
      </c>
      <c r="D332" s="67" t="s">
        <v>545</v>
      </c>
      <c r="E332" s="99">
        <v>3</v>
      </c>
      <c r="F332" s="196" t="s">
        <v>474</v>
      </c>
      <c r="G332" s="32" t="s">
        <v>701</v>
      </c>
    </row>
    <row r="333" spans="1:7">
      <c r="A333" s="117"/>
      <c r="B333" s="113"/>
      <c r="C333" s="113"/>
      <c r="D333" s="67"/>
      <c r="E333" s="99"/>
      <c r="F333" s="32" t="s">
        <v>702</v>
      </c>
      <c r="G333" s="32" t="s">
        <v>703</v>
      </c>
    </row>
    <row r="334" ht="14.25" spans="1:7">
      <c r="A334" s="118"/>
      <c r="B334" s="113"/>
      <c r="C334" s="113"/>
      <c r="D334" s="67"/>
      <c r="E334" s="99"/>
      <c r="F334" s="196" t="s">
        <v>704</v>
      </c>
      <c r="G334" s="32" t="s">
        <v>705</v>
      </c>
    </row>
    <row r="335" spans="1:7">
      <c r="A335" s="115">
        <v>161</v>
      </c>
      <c r="B335" s="113"/>
      <c r="C335" s="113" t="s">
        <v>706</v>
      </c>
      <c r="D335" s="67" t="s">
        <v>545</v>
      </c>
      <c r="E335" s="99">
        <v>3</v>
      </c>
      <c r="F335" s="32" t="s">
        <v>707</v>
      </c>
      <c r="G335" s="32" t="s">
        <v>708</v>
      </c>
    </row>
    <row r="336" spans="1:7">
      <c r="A336" s="117"/>
      <c r="B336" s="113"/>
      <c r="C336" s="113"/>
      <c r="D336" s="67"/>
      <c r="E336" s="99"/>
      <c r="F336" s="32" t="s">
        <v>709</v>
      </c>
      <c r="G336" s="32" t="s">
        <v>710</v>
      </c>
    </row>
    <row r="337" spans="1:7">
      <c r="A337" s="118"/>
      <c r="B337" s="113"/>
      <c r="C337" s="113"/>
      <c r="D337" s="67"/>
      <c r="E337" s="99"/>
      <c r="F337" s="32" t="s">
        <v>711</v>
      </c>
      <c r="G337" s="32" t="s">
        <v>712</v>
      </c>
    </row>
    <row r="338" spans="1:7">
      <c r="A338" s="115">
        <v>162</v>
      </c>
      <c r="B338" s="113"/>
      <c r="C338" s="113" t="s">
        <v>713</v>
      </c>
      <c r="D338" s="67" t="s">
        <v>545</v>
      </c>
      <c r="E338" s="99">
        <v>2</v>
      </c>
      <c r="F338" s="32" t="s">
        <v>714</v>
      </c>
      <c r="G338" s="32" t="s">
        <v>715</v>
      </c>
    </row>
    <row r="339" spans="1:7">
      <c r="A339" s="118"/>
      <c r="B339" s="113"/>
      <c r="C339" s="113"/>
      <c r="D339" s="67"/>
      <c r="E339" s="99"/>
      <c r="F339" s="32" t="s">
        <v>716</v>
      </c>
      <c r="G339" s="32" t="s">
        <v>717</v>
      </c>
    </row>
    <row r="340" spans="1:7">
      <c r="A340" s="115">
        <v>163</v>
      </c>
      <c r="B340" s="113"/>
      <c r="C340" s="113" t="s">
        <v>718</v>
      </c>
      <c r="D340" s="67" t="s">
        <v>545</v>
      </c>
      <c r="E340" s="99">
        <v>6</v>
      </c>
      <c r="F340" s="32" t="s">
        <v>719</v>
      </c>
      <c r="G340" s="32" t="s">
        <v>720</v>
      </c>
    </row>
    <row r="341" spans="1:7">
      <c r="A341" s="117"/>
      <c r="B341" s="113"/>
      <c r="C341" s="113"/>
      <c r="D341" s="67"/>
      <c r="E341" s="99"/>
      <c r="F341" s="32" t="s">
        <v>721</v>
      </c>
      <c r="G341" s="32" t="s">
        <v>722</v>
      </c>
    </row>
    <row r="342" spans="1:7">
      <c r="A342" s="117"/>
      <c r="B342" s="113"/>
      <c r="C342" s="113"/>
      <c r="D342" s="67"/>
      <c r="E342" s="99"/>
      <c r="F342" s="32" t="s">
        <v>723</v>
      </c>
      <c r="G342" s="32" t="s">
        <v>712</v>
      </c>
    </row>
    <row r="343" spans="1:7">
      <c r="A343" s="117"/>
      <c r="B343" s="113"/>
      <c r="C343" s="113"/>
      <c r="D343" s="67"/>
      <c r="E343" s="99"/>
      <c r="F343" s="32" t="s">
        <v>724</v>
      </c>
      <c r="G343" s="32" t="s">
        <v>725</v>
      </c>
    </row>
    <row r="344" spans="1:7">
      <c r="A344" s="117"/>
      <c r="B344" s="113"/>
      <c r="C344" s="113"/>
      <c r="D344" s="67"/>
      <c r="E344" s="99"/>
      <c r="F344" s="32" t="s">
        <v>726</v>
      </c>
      <c r="G344" s="32" t="s">
        <v>727</v>
      </c>
    </row>
    <row r="345" spans="1:7">
      <c r="A345" s="118"/>
      <c r="B345" s="113"/>
      <c r="C345" s="113"/>
      <c r="D345" s="67"/>
      <c r="E345" s="99"/>
      <c r="F345" s="32" t="s">
        <v>728</v>
      </c>
      <c r="G345" s="32" t="s">
        <v>729</v>
      </c>
    </row>
    <row r="346" ht="14.25" spans="1:7">
      <c r="A346" s="115">
        <v>164</v>
      </c>
      <c r="B346" s="113"/>
      <c r="C346" s="113" t="s">
        <v>730</v>
      </c>
      <c r="D346" s="67" t="s">
        <v>545</v>
      </c>
      <c r="E346" s="99">
        <v>2</v>
      </c>
      <c r="F346" s="196" t="s">
        <v>454</v>
      </c>
      <c r="G346" s="32" t="s">
        <v>731</v>
      </c>
    </row>
    <row r="347" ht="14.25" spans="1:7">
      <c r="A347" s="118"/>
      <c r="B347" s="113"/>
      <c r="C347" s="113"/>
      <c r="D347" s="67"/>
      <c r="E347" s="99"/>
      <c r="F347" s="196" t="s">
        <v>709</v>
      </c>
      <c r="G347" s="32" t="s">
        <v>710</v>
      </c>
    </row>
    <row r="348" ht="14.25" spans="1:7">
      <c r="A348" s="10">
        <v>165</v>
      </c>
      <c r="B348" s="113"/>
      <c r="C348" s="113" t="s">
        <v>732</v>
      </c>
      <c r="D348" s="67" t="s">
        <v>545</v>
      </c>
      <c r="E348" s="99">
        <v>1</v>
      </c>
      <c r="F348" s="196" t="s">
        <v>733</v>
      </c>
      <c r="G348" s="32" t="s">
        <v>734</v>
      </c>
    </row>
    <row r="349" ht="14.25" spans="1:7">
      <c r="A349" s="10">
        <v>166</v>
      </c>
      <c r="B349" s="113"/>
      <c r="C349" s="113" t="s">
        <v>735</v>
      </c>
      <c r="D349" s="67" t="s">
        <v>545</v>
      </c>
      <c r="E349" s="99">
        <v>1</v>
      </c>
      <c r="F349" s="196" t="s">
        <v>736</v>
      </c>
      <c r="G349" s="32" t="s">
        <v>737</v>
      </c>
    </row>
    <row r="350" ht="14.25" spans="1:7">
      <c r="A350" s="10">
        <v>167</v>
      </c>
      <c r="B350" s="113"/>
      <c r="C350" s="113" t="s">
        <v>738</v>
      </c>
      <c r="D350" s="67" t="s">
        <v>545</v>
      </c>
      <c r="E350" s="99">
        <v>1</v>
      </c>
      <c r="F350" s="32" t="s">
        <v>739</v>
      </c>
      <c r="G350" s="32" t="s">
        <v>740</v>
      </c>
    </row>
    <row r="351" spans="1:7">
      <c r="A351" s="115">
        <v>168</v>
      </c>
      <c r="B351" s="113"/>
      <c r="C351" s="103" t="s">
        <v>741</v>
      </c>
      <c r="D351" s="122" t="s">
        <v>545</v>
      </c>
      <c r="E351" s="123">
        <v>2</v>
      </c>
      <c r="F351" s="32" t="s">
        <v>742</v>
      </c>
      <c r="G351" s="32" t="s">
        <v>743</v>
      </c>
    </row>
    <row r="352" spans="1:7">
      <c r="A352" s="118"/>
      <c r="B352" s="113"/>
      <c r="C352" s="128"/>
      <c r="D352" s="129"/>
      <c r="E352" s="130"/>
      <c r="F352" s="32" t="s">
        <v>744</v>
      </c>
      <c r="G352" s="32" t="s">
        <v>388</v>
      </c>
    </row>
    <row r="353" ht="14.25" spans="1:7">
      <c r="A353" s="10">
        <v>169</v>
      </c>
      <c r="B353" s="113"/>
      <c r="C353" s="113" t="s">
        <v>745</v>
      </c>
      <c r="D353" s="67" t="s">
        <v>545</v>
      </c>
      <c r="E353" s="99">
        <v>1</v>
      </c>
      <c r="F353" s="196" t="s">
        <v>746</v>
      </c>
      <c r="G353" s="32" t="s">
        <v>747</v>
      </c>
    </row>
    <row r="354" ht="14.25" spans="1:7">
      <c r="A354" s="115">
        <v>170</v>
      </c>
      <c r="B354" s="113"/>
      <c r="C354" s="113" t="s">
        <v>748</v>
      </c>
      <c r="D354" s="67" t="s">
        <v>545</v>
      </c>
      <c r="E354" s="99">
        <v>4</v>
      </c>
      <c r="F354" s="196" t="s">
        <v>749</v>
      </c>
      <c r="G354" s="32" t="s">
        <v>750</v>
      </c>
    </row>
    <row r="355" ht="14.25" spans="1:7">
      <c r="A355" s="117"/>
      <c r="B355" s="113"/>
      <c r="C355" s="113"/>
      <c r="D355" s="67"/>
      <c r="E355" s="99"/>
      <c r="F355" s="113" t="s">
        <v>751</v>
      </c>
      <c r="G355" s="47" t="s">
        <v>752</v>
      </c>
    </row>
    <row r="356" ht="14.25" spans="1:7">
      <c r="A356" s="117"/>
      <c r="B356" s="113"/>
      <c r="C356" s="113"/>
      <c r="D356" s="67"/>
      <c r="E356" s="99"/>
      <c r="F356" s="113" t="s">
        <v>753</v>
      </c>
      <c r="G356" s="47" t="s">
        <v>754</v>
      </c>
    </row>
    <row r="357" ht="14.25" spans="1:7">
      <c r="A357" s="118"/>
      <c r="B357" s="113"/>
      <c r="C357" s="113"/>
      <c r="D357" s="67"/>
      <c r="E357" s="99"/>
      <c r="F357" s="113" t="s">
        <v>749</v>
      </c>
      <c r="G357" s="47" t="s">
        <v>750</v>
      </c>
    </row>
    <row r="358" ht="14.25" spans="1:7">
      <c r="A358" s="115">
        <v>171</v>
      </c>
      <c r="B358" s="113"/>
      <c r="C358" s="113" t="s">
        <v>755</v>
      </c>
      <c r="D358" s="67" t="s">
        <v>545</v>
      </c>
      <c r="E358" s="99">
        <v>2</v>
      </c>
      <c r="F358" s="196" t="s">
        <v>756</v>
      </c>
      <c r="G358" s="32" t="s">
        <v>757</v>
      </c>
    </row>
    <row r="359" ht="14.25" spans="1:7">
      <c r="A359" s="118"/>
      <c r="B359" s="113"/>
      <c r="C359" s="113"/>
      <c r="D359" s="67"/>
      <c r="E359" s="99"/>
      <c r="F359" s="196" t="s">
        <v>758</v>
      </c>
      <c r="G359" s="32" t="s">
        <v>759</v>
      </c>
    </row>
    <row r="360" ht="14.25" spans="1:7">
      <c r="A360" s="10"/>
      <c r="B360" s="139"/>
      <c r="C360" s="139"/>
      <c r="D360" s="139"/>
      <c r="E360" s="139"/>
      <c r="F360" s="139"/>
      <c r="G360" s="140"/>
    </row>
    <row r="361" ht="14.25" spans="1:7">
      <c r="A361" s="10"/>
      <c r="B361" s="113" t="s">
        <v>51</v>
      </c>
      <c r="C361" s="113">
        <f>COUNTIF(E285:E359,1)</f>
        <v>8</v>
      </c>
      <c r="D361" s="141"/>
      <c r="E361" s="113" t="s">
        <v>52</v>
      </c>
      <c r="F361" s="113">
        <f>COUNTIF(E285:E359,2)</f>
        <v>12</v>
      </c>
      <c r="G361" s="116" t="s">
        <v>53</v>
      </c>
    </row>
    <row r="362" ht="14.25" spans="1:7">
      <c r="A362" s="10"/>
      <c r="B362" s="113" t="s">
        <v>54</v>
      </c>
      <c r="C362" s="113">
        <f>COUNTIF(E285:E359,4)</f>
        <v>2</v>
      </c>
      <c r="D362" s="141"/>
      <c r="E362" s="141" t="s">
        <v>55</v>
      </c>
      <c r="F362" s="113">
        <f>COUNTIF(E285:E359,5)</f>
        <v>1</v>
      </c>
      <c r="G362" s="116" t="s">
        <v>56</v>
      </c>
    </row>
    <row r="363" ht="14.25" spans="1:7">
      <c r="A363" s="10"/>
      <c r="B363" s="113" t="s">
        <v>760</v>
      </c>
      <c r="C363" s="113">
        <f>COUNTIF(E285:E359,7)</f>
        <v>1</v>
      </c>
      <c r="D363" s="141"/>
      <c r="E363" s="141"/>
      <c r="F363" s="113"/>
      <c r="G363" s="116"/>
    </row>
    <row r="364" ht="14.25" spans="1:7">
      <c r="A364" s="10"/>
      <c r="B364" s="142" t="s">
        <v>57</v>
      </c>
      <c r="C364" s="142">
        <v>32</v>
      </c>
      <c r="D364" s="143" t="s">
        <v>58</v>
      </c>
      <c r="E364" s="144">
        <f>SUM(E285:E359)</f>
        <v>73</v>
      </c>
      <c r="F364" s="142"/>
      <c r="G364" s="145" t="e">
        <f>C361+C362+F361+F362+#REF!+#REF!</f>
        <v>#REF!</v>
      </c>
    </row>
    <row r="365" ht="14.25" spans="1:7">
      <c r="A365" s="10">
        <v>172</v>
      </c>
      <c r="B365" s="103" t="s">
        <v>761</v>
      </c>
      <c r="C365" s="113" t="s">
        <v>762</v>
      </c>
      <c r="D365" s="49" t="s">
        <v>46</v>
      </c>
      <c r="E365" s="211">
        <f>COUNTA(F365)</f>
        <v>1</v>
      </c>
      <c r="F365" s="113" t="s">
        <v>763</v>
      </c>
      <c r="G365" s="47" t="s">
        <v>764</v>
      </c>
    </row>
    <row r="366" spans="1:7">
      <c r="A366" s="115">
        <v>173</v>
      </c>
      <c r="B366" s="108"/>
      <c r="C366" s="113" t="s">
        <v>765</v>
      </c>
      <c r="D366" s="67" t="s">
        <v>545</v>
      </c>
      <c r="E366" s="99">
        <v>8</v>
      </c>
      <c r="F366" s="32" t="s">
        <v>766</v>
      </c>
      <c r="G366" s="32" t="s">
        <v>767</v>
      </c>
    </row>
    <row r="367" spans="1:7">
      <c r="A367" s="117"/>
      <c r="B367" s="108"/>
      <c r="C367" s="113"/>
      <c r="D367" s="67"/>
      <c r="E367" s="99"/>
      <c r="F367" s="32" t="s">
        <v>768</v>
      </c>
      <c r="G367" s="32" t="s">
        <v>769</v>
      </c>
    </row>
    <row r="368" spans="1:7">
      <c r="A368" s="117"/>
      <c r="B368" s="108"/>
      <c r="C368" s="113"/>
      <c r="D368" s="67"/>
      <c r="E368" s="99"/>
      <c r="F368" s="32" t="s">
        <v>770</v>
      </c>
      <c r="G368" s="32" t="s">
        <v>771</v>
      </c>
    </row>
    <row r="369" spans="1:7">
      <c r="A369" s="117"/>
      <c r="B369" s="108"/>
      <c r="C369" s="113"/>
      <c r="D369" s="67"/>
      <c r="E369" s="99"/>
      <c r="F369" s="32" t="s">
        <v>181</v>
      </c>
      <c r="G369" s="32" t="s">
        <v>772</v>
      </c>
    </row>
    <row r="370" spans="1:7">
      <c r="A370" s="117"/>
      <c r="B370" s="108"/>
      <c r="C370" s="113"/>
      <c r="D370" s="67"/>
      <c r="E370" s="99"/>
      <c r="F370" s="32" t="s">
        <v>773</v>
      </c>
      <c r="G370" s="32" t="s">
        <v>774</v>
      </c>
    </row>
    <row r="371" spans="1:7">
      <c r="A371" s="117"/>
      <c r="B371" s="108"/>
      <c r="C371" s="113"/>
      <c r="D371" s="67"/>
      <c r="E371" s="99"/>
      <c r="F371" s="32" t="s">
        <v>775</v>
      </c>
      <c r="G371" s="32" t="s">
        <v>776</v>
      </c>
    </row>
    <row r="372" spans="1:7">
      <c r="A372" s="117"/>
      <c r="B372" s="108"/>
      <c r="C372" s="113"/>
      <c r="D372" s="67"/>
      <c r="E372" s="99"/>
      <c r="F372" s="32" t="s">
        <v>239</v>
      </c>
      <c r="G372" s="32" t="s">
        <v>777</v>
      </c>
    </row>
    <row r="373" spans="1:7">
      <c r="A373" s="118"/>
      <c r="B373" s="108"/>
      <c r="C373" s="113"/>
      <c r="D373" s="67"/>
      <c r="E373" s="99"/>
      <c r="F373" s="32" t="s">
        <v>778</v>
      </c>
      <c r="G373" s="32" t="s">
        <v>779</v>
      </c>
    </row>
    <row r="374" spans="1:7">
      <c r="A374" s="115">
        <v>174</v>
      </c>
      <c r="B374" s="108"/>
      <c r="C374" s="103" t="s">
        <v>780</v>
      </c>
      <c r="D374" s="122" t="s">
        <v>545</v>
      </c>
      <c r="E374" s="123">
        <v>6</v>
      </c>
      <c r="F374" s="32" t="s">
        <v>781</v>
      </c>
      <c r="G374" s="32" t="s">
        <v>782</v>
      </c>
    </row>
    <row r="375" spans="1:7">
      <c r="A375" s="117"/>
      <c r="B375" s="108"/>
      <c r="C375" s="108"/>
      <c r="D375" s="125"/>
      <c r="E375" s="126"/>
      <c r="F375" s="32" t="s">
        <v>783</v>
      </c>
      <c r="G375" s="32" t="s">
        <v>620</v>
      </c>
    </row>
    <row r="376" spans="1:7">
      <c r="A376" s="117"/>
      <c r="B376" s="108"/>
      <c r="C376" s="108"/>
      <c r="D376" s="125"/>
      <c r="E376" s="126"/>
      <c r="F376" s="32" t="s">
        <v>784</v>
      </c>
      <c r="G376" s="32" t="s">
        <v>785</v>
      </c>
    </row>
    <row r="377" spans="1:7">
      <c r="A377" s="117"/>
      <c r="B377" s="108"/>
      <c r="C377" s="108"/>
      <c r="D377" s="125"/>
      <c r="E377" s="126"/>
      <c r="F377" s="32" t="s">
        <v>786</v>
      </c>
      <c r="G377" s="32" t="s">
        <v>787</v>
      </c>
    </row>
    <row r="378" spans="1:7">
      <c r="A378" s="117"/>
      <c r="B378" s="108"/>
      <c r="C378" s="108"/>
      <c r="D378" s="125"/>
      <c r="E378" s="126"/>
      <c r="F378" s="32" t="s">
        <v>788</v>
      </c>
      <c r="G378" s="32" t="s">
        <v>789</v>
      </c>
    </row>
    <row r="379" spans="1:7">
      <c r="A379" s="118"/>
      <c r="B379" s="108"/>
      <c r="C379" s="128"/>
      <c r="D379" s="129"/>
      <c r="E379" s="130"/>
      <c r="F379" s="32" t="s">
        <v>790</v>
      </c>
      <c r="G379" s="32" t="s">
        <v>769</v>
      </c>
    </row>
    <row r="380" spans="1:7">
      <c r="A380" s="115">
        <v>175</v>
      </c>
      <c r="B380" s="108"/>
      <c r="C380" s="113" t="s">
        <v>791</v>
      </c>
      <c r="D380" s="49" t="s">
        <v>15</v>
      </c>
      <c r="E380" s="99">
        <v>2</v>
      </c>
      <c r="F380" s="11" t="s">
        <v>69</v>
      </c>
      <c r="G380" s="11" t="s">
        <v>792</v>
      </c>
    </row>
    <row r="381" spans="1:7">
      <c r="A381" s="118"/>
      <c r="B381" s="108"/>
      <c r="C381" s="113"/>
      <c r="D381" s="49"/>
      <c r="E381" s="99"/>
      <c r="F381" s="11" t="s">
        <v>793</v>
      </c>
      <c r="G381" s="11" t="s">
        <v>794</v>
      </c>
    </row>
    <row r="382" spans="1:7">
      <c r="A382" s="115">
        <v>176</v>
      </c>
      <c r="B382" s="108"/>
      <c r="C382" s="103" t="s">
        <v>795</v>
      </c>
      <c r="D382" s="122" t="s">
        <v>19</v>
      </c>
      <c r="E382" s="123">
        <v>3</v>
      </c>
      <c r="F382" s="212" t="s">
        <v>796</v>
      </c>
      <c r="G382" s="212" t="s">
        <v>797</v>
      </c>
    </row>
    <row r="383" spans="1:7">
      <c r="A383" s="117"/>
      <c r="B383" s="108"/>
      <c r="C383" s="108"/>
      <c r="D383" s="125"/>
      <c r="E383" s="126"/>
      <c r="F383" s="212" t="s">
        <v>798</v>
      </c>
      <c r="G383" s="212" t="s">
        <v>799</v>
      </c>
    </row>
    <row r="384" spans="1:7">
      <c r="A384" s="118"/>
      <c r="B384" s="108"/>
      <c r="C384" s="128"/>
      <c r="D384" s="129"/>
      <c r="E384" s="130"/>
      <c r="F384" s="212" t="s">
        <v>800</v>
      </c>
      <c r="G384" s="212" t="s">
        <v>801</v>
      </c>
    </row>
    <row r="385" spans="1:7">
      <c r="A385" s="115">
        <v>177</v>
      </c>
      <c r="B385" s="108"/>
      <c r="C385" s="103" t="s">
        <v>802</v>
      </c>
      <c r="D385" s="122" t="s">
        <v>19</v>
      </c>
      <c r="E385" s="123">
        <v>3</v>
      </c>
      <c r="F385" s="158" t="s">
        <v>355</v>
      </c>
      <c r="G385" s="158" t="s">
        <v>356</v>
      </c>
    </row>
    <row r="386" spans="1:7">
      <c r="A386" s="117"/>
      <c r="B386" s="108"/>
      <c r="C386" s="108"/>
      <c r="D386" s="125"/>
      <c r="E386" s="126"/>
      <c r="F386" s="158" t="s">
        <v>803</v>
      </c>
      <c r="G386" s="158" t="s">
        <v>804</v>
      </c>
    </row>
    <row r="387" spans="1:7">
      <c r="A387" s="118"/>
      <c r="B387" s="108"/>
      <c r="C387" s="108"/>
      <c r="D387" s="125"/>
      <c r="E387" s="126"/>
      <c r="F387" s="158" t="s">
        <v>805</v>
      </c>
      <c r="G387" s="158" t="s">
        <v>806</v>
      </c>
    </row>
    <row r="388" ht="14.25" spans="1:7">
      <c r="A388" s="115">
        <v>178</v>
      </c>
      <c r="B388" s="108"/>
      <c r="C388" s="103" t="s">
        <v>807</v>
      </c>
      <c r="D388" s="122" t="s">
        <v>35</v>
      </c>
      <c r="E388" s="123">
        <v>2</v>
      </c>
      <c r="F388" s="127" t="s">
        <v>808</v>
      </c>
      <c r="G388" s="213" t="s">
        <v>567</v>
      </c>
    </row>
    <row r="389" ht="14.25" spans="1:7">
      <c r="A389" s="118"/>
      <c r="B389" s="108"/>
      <c r="C389" s="128"/>
      <c r="D389" s="129"/>
      <c r="E389" s="130"/>
      <c r="F389" s="127" t="s">
        <v>809</v>
      </c>
      <c r="G389" s="11" t="s">
        <v>810</v>
      </c>
    </row>
    <row r="390" ht="14.25" spans="1:7">
      <c r="A390" s="10">
        <v>179</v>
      </c>
      <c r="B390" s="108"/>
      <c r="C390" s="106" t="s">
        <v>811</v>
      </c>
      <c r="D390" s="131" t="s">
        <v>8</v>
      </c>
      <c r="E390" s="101"/>
      <c r="F390" s="106"/>
      <c r="G390" s="107"/>
    </row>
    <row r="391" ht="14.25" spans="1:7">
      <c r="A391" s="10">
        <v>180</v>
      </c>
      <c r="B391" s="108"/>
      <c r="C391" s="113" t="s">
        <v>812</v>
      </c>
      <c r="D391" s="67" t="s">
        <v>459</v>
      </c>
      <c r="E391" s="99">
        <v>1</v>
      </c>
      <c r="F391" s="113" t="s">
        <v>813</v>
      </c>
      <c r="G391" s="47" t="s">
        <v>814</v>
      </c>
    </row>
    <row r="392" ht="14.25" spans="1:7">
      <c r="A392" s="115">
        <v>181</v>
      </c>
      <c r="B392" s="108"/>
      <c r="C392" s="103" t="s">
        <v>815</v>
      </c>
      <c r="D392" s="67" t="s">
        <v>545</v>
      </c>
      <c r="E392" s="99">
        <v>5</v>
      </c>
      <c r="F392" s="196" t="s">
        <v>353</v>
      </c>
      <c r="G392" s="32" t="s">
        <v>816</v>
      </c>
    </row>
    <row r="393" ht="14.25" spans="1:7">
      <c r="A393" s="117"/>
      <c r="B393" s="108"/>
      <c r="C393" s="108"/>
      <c r="D393" s="67"/>
      <c r="E393" s="99"/>
      <c r="F393" s="196" t="s">
        <v>817</v>
      </c>
      <c r="G393" s="32" t="s">
        <v>818</v>
      </c>
    </row>
    <row r="394" ht="14.25" spans="1:7">
      <c r="A394" s="117"/>
      <c r="B394" s="108"/>
      <c r="C394" s="108"/>
      <c r="D394" s="67"/>
      <c r="E394" s="99"/>
      <c r="F394" s="196" t="s">
        <v>819</v>
      </c>
      <c r="G394" s="32" t="s">
        <v>820</v>
      </c>
    </row>
    <row r="395" ht="14.25" spans="1:7">
      <c r="A395" s="117"/>
      <c r="B395" s="108"/>
      <c r="C395" s="108"/>
      <c r="D395" s="67"/>
      <c r="E395" s="99"/>
      <c r="F395" s="196" t="s">
        <v>821</v>
      </c>
      <c r="G395" s="32" t="s">
        <v>167</v>
      </c>
    </row>
    <row r="396" ht="14.25" spans="1:7">
      <c r="A396" s="118"/>
      <c r="B396" s="108"/>
      <c r="C396" s="128"/>
      <c r="D396" s="67"/>
      <c r="E396" s="99"/>
      <c r="F396" s="196" t="s">
        <v>822</v>
      </c>
      <c r="G396" s="32" t="s">
        <v>823</v>
      </c>
    </row>
    <row r="397" spans="1:7">
      <c r="A397" s="115">
        <v>182</v>
      </c>
      <c r="B397" s="108"/>
      <c r="C397" s="108" t="s">
        <v>824</v>
      </c>
      <c r="D397" s="122" t="s">
        <v>545</v>
      </c>
      <c r="E397" s="123">
        <v>6</v>
      </c>
      <c r="F397" s="32" t="s">
        <v>825</v>
      </c>
      <c r="G397" s="32" t="s">
        <v>826</v>
      </c>
    </row>
    <row r="398" spans="1:7">
      <c r="A398" s="117"/>
      <c r="B398" s="108"/>
      <c r="C398" s="108"/>
      <c r="D398" s="125"/>
      <c r="E398" s="126"/>
      <c r="F398" s="32" t="s">
        <v>591</v>
      </c>
      <c r="G398" s="32" t="s">
        <v>827</v>
      </c>
    </row>
    <row r="399" spans="1:7">
      <c r="A399" s="117"/>
      <c r="B399" s="108"/>
      <c r="C399" s="108"/>
      <c r="D399" s="125"/>
      <c r="E399" s="126"/>
      <c r="F399" s="32" t="s">
        <v>828</v>
      </c>
      <c r="G399" s="32" t="s">
        <v>829</v>
      </c>
    </row>
    <row r="400" spans="1:7">
      <c r="A400" s="117"/>
      <c r="B400" s="108"/>
      <c r="C400" s="108"/>
      <c r="D400" s="125"/>
      <c r="E400" s="126"/>
      <c r="F400" s="32" t="s">
        <v>821</v>
      </c>
      <c r="G400" s="32" t="s">
        <v>830</v>
      </c>
    </row>
    <row r="401" spans="1:7">
      <c r="A401" s="117"/>
      <c r="B401" s="108"/>
      <c r="C401" s="108"/>
      <c r="D401" s="125"/>
      <c r="E401" s="126"/>
      <c r="F401" s="32" t="s">
        <v>831</v>
      </c>
      <c r="G401" s="32" t="s">
        <v>832</v>
      </c>
    </row>
    <row r="402" spans="1:7">
      <c r="A402" s="118"/>
      <c r="B402" s="108"/>
      <c r="C402" s="128"/>
      <c r="D402" s="129"/>
      <c r="E402" s="130"/>
      <c r="F402" s="32" t="s">
        <v>833</v>
      </c>
      <c r="G402" s="32" t="s">
        <v>834</v>
      </c>
    </row>
    <row r="403" spans="1:7">
      <c r="A403" s="115">
        <v>183</v>
      </c>
      <c r="B403" s="108"/>
      <c r="C403" s="103" t="s">
        <v>835</v>
      </c>
      <c r="D403" s="122" t="s">
        <v>545</v>
      </c>
      <c r="E403" s="123">
        <v>6</v>
      </c>
      <c r="F403" s="32" t="s">
        <v>702</v>
      </c>
      <c r="G403" s="32" t="s">
        <v>836</v>
      </c>
    </row>
    <row r="404" spans="1:7">
      <c r="A404" s="117"/>
      <c r="B404" s="108"/>
      <c r="C404" s="108"/>
      <c r="D404" s="125"/>
      <c r="E404" s="126"/>
      <c r="F404" s="32" t="s">
        <v>166</v>
      </c>
      <c r="G404" s="32" t="s">
        <v>837</v>
      </c>
    </row>
    <row r="405" spans="1:7">
      <c r="A405" s="117"/>
      <c r="B405" s="108"/>
      <c r="C405" s="108"/>
      <c r="D405" s="125"/>
      <c r="E405" s="126"/>
      <c r="F405" s="32" t="s">
        <v>838</v>
      </c>
      <c r="G405" s="32" t="s">
        <v>839</v>
      </c>
    </row>
    <row r="406" spans="1:7">
      <c r="A406" s="117"/>
      <c r="B406" s="108"/>
      <c r="C406" s="108"/>
      <c r="D406" s="125"/>
      <c r="E406" s="126"/>
      <c r="F406" s="32" t="s">
        <v>840</v>
      </c>
      <c r="G406" s="32" t="s">
        <v>841</v>
      </c>
    </row>
    <row r="407" spans="1:7">
      <c r="A407" s="117"/>
      <c r="B407" s="108"/>
      <c r="C407" s="108"/>
      <c r="D407" s="125"/>
      <c r="E407" s="126"/>
      <c r="F407" s="32" t="s">
        <v>842</v>
      </c>
      <c r="G407" s="32" t="s">
        <v>843</v>
      </c>
    </row>
    <row r="408" spans="1:7">
      <c r="A408" s="118"/>
      <c r="B408" s="108"/>
      <c r="C408" s="108"/>
      <c r="D408" s="129"/>
      <c r="E408" s="130"/>
      <c r="F408" s="32" t="s">
        <v>844</v>
      </c>
      <c r="G408" s="32" t="s">
        <v>845</v>
      </c>
    </row>
    <row r="409" ht="14.25" spans="1:7">
      <c r="A409" s="115">
        <v>184</v>
      </c>
      <c r="B409" s="108"/>
      <c r="C409" s="103" t="s">
        <v>846</v>
      </c>
      <c r="D409" s="122" t="s">
        <v>447</v>
      </c>
      <c r="E409" s="123">
        <v>2</v>
      </c>
      <c r="F409" s="199" t="s">
        <v>847</v>
      </c>
      <c r="G409" s="200" t="s">
        <v>848</v>
      </c>
    </row>
    <row r="410" ht="14.25" spans="1:7">
      <c r="A410" s="118"/>
      <c r="B410" s="108"/>
      <c r="C410" s="108"/>
      <c r="D410" s="125"/>
      <c r="E410" s="126"/>
      <c r="F410" s="199" t="s">
        <v>849</v>
      </c>
      <c r="G410" s="200" t="s">
        <v>850</v>
      </c>
    </row>
    <row r="411" ht="14.25" spans="1:7">
      <c r="A411" s="115">
        <v>185</v>
      </c>
      <c r="B411" s="108"/>
      <c r="C411" s="113" t="s">
        <v>851</v>
      </c>
      <c r="D411" s="67" t="s">
        <v>19</v>
      </c>
      <c r="E411" s="99">
        <v>2</v>
      </c>
      <c r="F411" s="174" t="s">
        <v>852</v>
      </c>
      <c r="G411" s="158" t="s">
        <v>853</v>
      </c>
    </row>
    <row r="412" ht="14.25" spans="1:7">
      <c r="A412" s="118"/>
      <c r="B412" s="108"/>
      <c r="C412" s="113"/>
      <c r="D412" s="67"/>
      <c r="E412" s="99"/>
      <c r="F412" s="174" t="s">
        <v>854</v>
      </c>
      <c r="G412" s="158" t="s">
        <v>855</v>
      </c>
    </row>
    <row r="413" ht="14.25" spans="1:7">
      <c r="A413" s="115">
        <v>186</v>
      </c>
      <c r="B413" s="108"/>
      <c r="C413" s="113" t="s">
        <v>856</v>
      </c>
      <c r="D413" s="67" t="s">
        <v>19</v>
      </c>
      <c r="E413" s="99">
        <v>4</v>
      </c>
      <c r="F413" s="113" t="s">
        <v>857</v>
      </c>
      <c r="G413" s="47" t="s">
        <v>858</v>
      </c>
    </row>
    <row r="414" ht="14.25" spans="1:7">
      <c r="A414" s="117"/>
      <c r="B414" s="108"/>
      <c r="C414" s="113"/>
      <c r="D414" s="67"/>
      <c r="E414" s="99"/>
      <c r="F414" s="113" t="s">
        <v>859</v>
      </c>
      <c r="G414" s="116"/>
    </row>
    <row r="415" ht="14.25" spans="1:7">
      <c r="A415" s="117"/>
      <c r="B415" s="108"/>
      <c r="C415" s="113"/>
      <c r="D415" s="67"/>
      <c r="E415" s="99"/>
      <c r="F415" s="113" t="s">
        <v>860</v>
      </c>
      <c r="G415" s="47" t="s">
        <v>861</v>
      </c>
    </row>
    <row r="416" ht="14.25" spans="1:7">
      <c r="A416" s="118"/>
      <c r="B416" s="108"/>
      <c r="C416" s="113"/>
      <c r="D416" s="67"/>
      <c r="E416" s="99"/>
      <c r="F416" s="113" t="s">
        <v>862</v>
      </c>
      <c r="G416" s="47" t="s">
        <v>863</v>
      </c>
    </row>
    <row r="417" ht="14.25" spans="1:7">
      <c r="A417" s="10">
        <v>187</v>
      </c>
      <c r="B417" s="108"/>
      <c r="C417" s="106" t="s">
        <v>864</v>
      </c>
      <c r="D417" s="131" t="s">
        <v>8</v>
      </c>
      <c r="E417" s="101"/>
      <c r="F417" s="106"/>
      <c r="G417" s="107"/>
    </row>
    <row r="418" ht="14.25" spans="1:7">
      <c r="A418" s="115">
        <v>188</v>
      </c>
      <c r="B418" s="108"/>
      <c r="C418" s="103" t="s">
        <v>865</v>
      </c>
      <c r="D418" s="122" t="s">
        <v>447</v>
      </c>
      <c r="E418" s="123">
        <v>2</v>
      </c>
      <c r="F418" s="214" t="s">
        <v>866</v>
      </c>
      <c r="G418" s="202" t="s">
        <v>63</v>
      </c>
    </row>
    <row r="419" ht="14.25" spans="1:7">
      <c r="A419" s="118"/>
      <c r="B419" s="108"/>
      <c r="C419" s="108"/>
      <c r="D419" s="125"/>
      <c r="E419" s="126"/>
      <c r="F419" s="214" t="s">
        <v>867</v>
      </c>
      <c r="G419" s="202" t="s">
        <v>868</v>
      </c>
    </row>
    <row r="420" ht="14.25" spans="1:7">
      <c r="A420" s="10">
        <v>189</v>
      </c>
      <c r="B420" s="108"/>
      <c r="C420" s="103" t="s">
        <v>869</v>
      </c>
      <c r="D420" s="122" t="s">
        <v>447</v>
      </c>
      <c r="E420" s="123">
        <v>1</v>
      </c>
      <c r="F420" s="215" t="s">
        <v>870</v>
      </c>
      <c r="G420" s="215" t="s">
        <v>871</v>
      </c>
    </row>
    <row r="421" spans="1:7">
      <c r="A421" s="115">
        <v>190</v>
      </c>
      <c r="B421" s="108"/>
      <c r="C421" s="103" t="s">
        <v>872</v>
      </c>
      <c r="D421" s="122" t="s">
        <v>545</v>
      </c>
      <c r="E421" s="123">
        <v>2</v>
      </c>
      <c r="F421" s="32" t="s">
        <v>873</v>
      </c>
      <c r="G421" s="32" t="s">
        <v>874</v>
      </c>
    </row>
    <row r="422" spans="1:7">
      <c r="A422" s="118"/>
      <c r="B422" s="108"/>
      <c r="C422" s="128"/>
      <c r="D422" s="129"/>
      <c r="E422" s="130"/>
      <c r="F422" s="32" t="s">
        <v>875</v>
      </c>
      <c r="G422" s="32" t="s">
        <v>876</v>
      </c>
    </row>
    <row r="423" ht="14.25" spans="1:7">
      <c r="A423" s="10">
        <v>191</v>
      </c>
      <c r="B423" s="108"/>
      <c r="C423" s="113" t="s">
        <v>877</v>
      </c>
      <c r="D423" s="216" t="s">
        <v>878</v>
      </c>
      <c r="E423" s="99"/>
      <c r="F423" s="113" t="s">
        <v>879</v>
      </c>
      <c r="G423" s="47" t="s">
        <v>880</v>
      </c>
    </row>
    <row r="424" ht="14.25" spans="1:7">
      <c r="A424" s="10">
        <v>192</v>
      </c>
      <c r="B424" s="108"/>
      <c r="C424" s="106" t="s">
        <v>881</v>
      </c>
      <c r="D424" s="131" t="s">
        <v>8</v>
      </c>
      <c r="E424" s="101"/>
      <c r="F424" s="106"/>
      <c r="G424" s="107"/>
    </row>
    <row r="425" ht="14.25" spans="1:7">
      <c r="A425" s="10">
        <v>193</v>
      </c>
      <c r="B425" s="108"/>
      <c r="C425" s="113" t="s">
        <v>882</v>
      </c>
      <c r="D425" s="49" t="s">
        <v>15</v>
      </c>
      <c r="E425" s="99">
        <v>1</v>
      </c>
      <c r="F425" s="113" t="s">
        <v>883</v>
      </c>
      <c r="G425" s="47" t="s">
        <v>884</v>
      </c>
    </row>
    <row r="426" ht="14.25" spans="1:7">
      <c r="A426" s="115">
        <v>194</v>
      </c>
      <c r="B426" s="108"/>
      <c r="C426" s="103" t="s">
        <v>885</v>
      </c>
      <c r="D426" s="171" t="s">
        <v>15</v>
      </c>
      <c r="E426" s="123">
        <v>2</v>
      </c>
      <c r="F426" s="189" t="s">
        <v>886</v>
      </c>
      <c r="G426" s="47" t="s">
        <v>887</v>
      </c>
    </row>
    <row r="427" ht="14.25" spans="1:7">
      <c r="A427" s="118"/>
      <c r="B427" s="108"/>
      <c r="C427" s="128"/>
      <c r="D427" s="173"/>
      <c r="E427" s="130"/>
      <c r="F427" s="189" t="s">
        <v>888</v>
      </c>
      <c r="G427" s="47" t="s">
        <v>889</v>
      </c>
    </row>
    <row r="428" spans="1:7">
      <c r="A428" s="115">
        <v>195</v>
      </c>
      <c r="B428" s="108"/>
      <c r="C428" s="103" t="s">
        <v>890</v>
      </c>
      <c r="D428" s="122" t="s">
        <v>545</v>
      </c>
      <c r="E428" s="123">
        <v>5</v>
      </c>
      <c r="F428" s="32" t="s">
        <v>891</v>
      </c>
      <c r="G428" s="32" t="s">
        <v>892</v>
      </c>
    </row>
    <row r="429" spans="1:7">
      <c r="A429" s="117"/>
      <c r="B429" s="108"/>
      <c r="C429" s="108"/>
      <c r="D429" s="125"/>
      <c r="E429" s="126"/>
      <c r="F429" s="32" t="s">
        <v>893</v>
      </c>
      <c r="G429" s="32" t="s">
        <v>894</v>
      </c>
    </row>
    <row r="430" spans="1:7">
      <c r="A430" s="117"/>
      <c r="B430" s="108"/>
      <c r="C430" s="108"/>
      <c r="D430" s="125"/>
      <c r="E430" s="126"/>
      <c r="F430" s="32" t="s">
        <v>895</v>
      </c>
      <c r="G430" s="32" t="s">
        <v>896</v>
      </c>
    </row>
    <row r="431" spans="1:7">
      <c r="A431" s="117"/>
      <c r="B431" s="108"/>
      <c r="C431" s="108"/>
      <c r="D431" s="125"/>
      <c r="E431" s="126"/>
      <c r="F431" s="32" t="s">
        <v>897</v>
      </c>
      <c r="G431" s="32" t="s">
        <v>898</v>
      </c>
    </row>
    <row r="432" spans="1:7">
      <c r="A432" s="118"/>
      <c r="B432" s="108"/>
      <c r="C432" s="128"/>
      <c r="D432" s="129"/>
      <c r="E432" s="130"/>
      <c r="F432" s="32" t="s">
        <v>899</v>
      </c>
      <c r="G432" s="32" t="s">
        <v>900</v>
      </c>
    </row>
    <row r="433" ht="14.25" spans="1:7">
      <c r="A433" s="10">
        <v>196</v>
      </c>
      <c r="B433" s="108"/>
      <c r="C433" s="113" t="s">
        <v>901</v>
      </c>
      <c r="D433" s="49" t="s">
        <v>15</v>
      </c>
      <c r="E433" s="99">
        <v>1</v>
      </c>
      <c r="F433" s="113" t="s">
        <v>424</v>
      </c>
      <c r="G433" s="47" t="s">
        <v>902</v>
      </c>
    </row>
    <row r="434" ht="14.25" spans="1:7">
      <c r="A434" s="115">
        <v>197</v>
      </c>
      <c r="B434" s="108"/>
      <c r="C434" s="103" t="s">
        <v>903</v>
      </c>
      <c r="D434" s="122" t="s">
        <v>19</v>
      </c>
      <c r="E434" s="123">
        <v>3</v>
      </c>
      <c r="F434" s="174" t="s">
        <v>904</v>
      </c>
      <c r="G434" s="158" t="s">
        <v>905</v>
      </c>
    </row>
    <row r="435" ht="14.25" spans="1:7">
      <c r="A435" s="117"/>
      <c r="B435" s="108"/>
      <c r="C435" s="108"/>
      <c r="D435" s="125"/>
      <c r="E435" s="126"/>
      <c r="F435" s="174" t="s">
        <v>204</v>
      </c>
      <c r="G435" s="158" t="s">
        <v>906</v>
      </c>
    </row>
    <row r="436" ht="14.25" spans="1:7">
      <c r="A436" s="118"/>
      <c r="B436" s="108"/>
      <c r="C436" s="108"/>
      <c r="D436" s="129"/>
      <c r="E436" s="126"/>
      <c r="F436" s="174" t="s">
        <v>36</v>
      </c>
      <c r="G436" s="158" t="s">
        <v>907</v>
      </c>
    </row>
    <row r="437" ht="14.25" spans="1:7">
      <c r="A437" s="10">
        <v>198</v>
      </c>
      <c r="B437" s="108"/>
      <c r="C437" s="113" t="s">
        <v>908</v>
      </c>
      <c r="D437" s="49" t="s">
        <v>909</v>
      </c>
      <c r="E437" s="99">
        <v>1</v>
      </c>
      <c r="F437" s="113" t="s">
        <v>910</v>
      </c>
      <c r="G437" s="47" t="s">
        <v>911</v>
      </c>
    </row>
    <row r="438" ht="14.25" spans="1:7">
      <c r="A438" s="10">
        <v>199</v>
      </c>
      <c r="B438" s="108"/>
      <c r="C438" s="106" t="s">
        <v>912</v>
      </c>
      <c r="D438" s="131" t="s">
        <v>8</v>
      </c>
      <c r="E438" s="101"/>
      <c r="F438" s="106"/>
      <c r="G438" s="107"/>
    </row>
    <row r="439" ht="14.25" spans="1:7">
      <c r="A439" s="115">
        <v>200</v>
      </c>
      <c r="B439" s="108"/>
      <c r="C439" s="103" t="s">
        <v>913</v>
      </c>
      <c r="D439" s="217" t="s">
        <v>447</v>
      </c>
      <c r="E439" s="123">
        <v>2</v>
      </c>
      <c r="F439" s="206" t="s">
        <v>914</v>
      </c>
      <c r="G439" s="200" t="s">
        <v>915</v>
      </c>
    </row>
    <row r="440" ht="14.25" spans="1:7">
      <c r="A440" s="118"/>
      <c r="B440" s="108"/>
      <c r="C440" s="108"/>
      <c r="D440" s="218"/>
      <c r="E440" s="126"/>
      <c r="F440" s="199" t="s">
        <v>916</v>
      </c>
      <c r="G440" s="200" t="s">
        <v>917</v>
      </c>
    </row>
    <row r="441" ht="14.25" spans="1:7">
      <c r="A441" s="10">
        <v>201</v>
      </c>
      <c r="B441" s="108"/>
      <c r="C441" s="103" t="s">
        <v>918</v>
      </c>
      <c r="D441" s="217" t="s">
        <v>447</v>
      </c>
      <c r="E441" s="123">
        <v>0</v>
      </c>
      <c r="F441" s="219"/>
      <c r="G441" s="220"/>
    </row>
    <row r="442" ht="14.25" spans="1:7">
      <c r="A442" s="10">
        <v>202</v>
      </c>
      <c r="B442" s="108"/>
      <c r="C442" s="113" t="s">
        <v>919</v>
      </c>
      <c r="D442" s="67" t="s">
        <v>545</v>
      </c>
      <c r="E442" s="99">
        <v>1</v>
      </c>
      <c r="F442" s="196" t="s">
        <v>920</v>
      </c>
      <c r="G442" s="32" t="s">
        <v>63</v>
      </c>
    </row>
    <row r="443" customFormat="1" ht="14.25" spans="1:7">
      <c r="A443" s="115">
        <v>203</v>
      </c>
      <c r="B443" s="108"/>
      <c r="C443" s="221" t="s">
        <v>921</v>
      </c>
      <c r="D443" s="67" t="s">
        <v>545</v>
      </c>
      <c r="E443" s="99">
        <v>2</v>
      </c>
      <c r="F443" s="196" t="s">
        <v>922</v>
      </c>
      <c r="G443" s="32" t="s">
        <v>386</v>
      </c>
    </row>
    <row r="444" customFormat="1" ht="14.25" spans="1:7">
      <c r="A444" s="118"/>
      <c r="B444" s="108"/>
      <c r="C444" s="222"/>
      <c r="D444" s="122"/>
      <c r="E444" s="123"/>
      <c r="F444" s="223" t="s">
        <v>923</v>
      </c>
      <c r="G444" s="224" t="s">
        <v>924</v>
      </c>
    </row>
    <row r="445" ht="14.25" spans="1:7">
      <c r="A445" s="10"/>
      <c r="B445" s="225"/>
      <c r="C445" s="225"/>
      <c r="D445" s="225"/>
      <c r="E445" s="225"/>
      <c r="F445" s="225"/>
      <c r="G445" s="226"/>
    </row>
    <row r="446" ht="14.25" spans="1:7">
      <c r="A446" s="10"/>
      <c r="B446" s="113" t="s">
        <v>51</v>
      </c>
      <c r="C446" s="113">
        <f>COUNTIF(E365:E444,1)</f>
        <v>7</v>
      </c>
      <c r="D446" s="141"/>
      <c r="E446" s="113" t="s">
        <v>52</v>
      </c>
      <c r="F446" s="113">
        <f>COUNTIF(E365:E444,2)</f>
        <v>9</v>
      </c>
      <c r="G446" s="116" t="s">
        <v>53</v>
      </c>
    </row>
    <row r="447" ht="14.25" spans="1:7">
      <c r="A447" s="10"/>
      <c r="B447" s="113" t="s">
        <v>54</v>
      </c>
      <c r="C447" s="113">
        <f>COUNTIF(E365:E444,4)</f>
        <v>1</v>
      </c>
      <c r="D447" s="141"/>
      <c r="E447" s="141" t="s">
        <v>55</v>
      </c>
      <c r="F447" s="113">
        <f>COUNTIF(E365:E444,5)</f>
        <v>2</v>
      </c>
      <c r="G447" s="116" t="s">
        <v>56</v>
      </c>
    </row>
    <row r="448" ht="14.25" spans="1:7">
      <c r="A448" s="10"/>
      <c r="B448" s="113" t="s">
        <v>925</v>
      </c>
      <c r="C448" s="113">
        <f>COUNTIF(E365:E444,8)</f>
        <v>1</v>
      </c>
      <c r="D448" s="141"/>
      <c r="E448" s="141"/>
      <c r="F448" s="113"/>
      <c r="G448" s="116"/>
    </row>
    <row r="449" ht="14.25" spans="1:7">
      <c r="A449" s="10"/>
      <c r="B449" s="142" t="s">
        <v>57</v>
      </c>
      <c r="C449" s="142">
        <v>32</v>
      </c>
      <c r="D449" s="143" t="s">
        <v>58</v>
      </c>
      <c r="E449" s="144">
        <f>SUM(E366:E442)</f>
        <v>71</v>
      </c>
      <c r="F449" s="142"/>
      <c r="G449" s="145" t="e">
        <f>C446+C447+F446+F447+#REF!+#REF!</f>
        <v>#REF!</v>
      </c>
    </row>
    <row r="450" ht="14.25" spans="1:7">
      <c r="A450" s="115">
        <v>204</v>
      </c>
      <c r="B450" s="113" t="s">
        <v>926</v>
      </c>
      <c r="C450" s="103" t="s">
        <v>927</v>
      </c>
      <c r="D450" s="122" t="s">
        <v>19</v>
      </c>
      <c r="E450" s="123">
        <v>3</v>
      </c>
      <c r="F450" s="174" t="s">
        <v>928</v>
      </c>
      <c r="G450" s="158" t="s">
        <v>929</v>
      </c>
    </row>
    <row r="451" ht="14.25" spans="1:7">
      <c r="A451" s="117"/>
      <c r="B451" s="113"/>
      <c r="C451" s="108"/>
      <c r="D451" s="125"/>
      <c r="E451" s="126"/>
      <c r="F451" s="174" t="s">
        <v>930</v>
      </c>
      <c r="G451" s="158" t="s">
        <v>931</v>
      </c>
    </row>
    <row r="452" ht="14.25" spans="1:7">
      <c r="A452" s="118"/>
      <c r="B452" s="113"/>
      <c r="C452" s="128"/>
      <c r="D452" s="129"/>
      <c r="E452" s="130"/>
      <c r="F452" s="174" t="s">
        <v>932</v>
      </c>
      <c r="G452" s="158" t="s">
        <v>178</v>
      </c>
    </row>
    <row r="453" ht="14.25" spans="1:7">
      <c r="A453" s="115">
        <v>205</v>
      </c>
      <c r="B453" s="113"/>
      <c r="C453" s="103" t="s">
        <v>933</v>
      </c>
      <c r="D453" s="122" t="s">
        <v>447</v>
      </c>
      <c r="E453" s="123">
        <v>2</v>
      </c>
      <c r="F453" s="214" t="s">
        <v>934</v>
      </c>
      <c r="G453" s="202" t="s">
        <v>935</v>
      </c>
    </row>
    <row r="454" ht="14.25" spans="1:7">
      <c r="A454" s="118"/>
      <c r="B454" s="113"/>
      <c r="C454" s="128"/>
      <c r="D454" s="129"/>
      <c r="E454" s="130"/>
      <c r="F454" s="214" t="s">
        <v>936</v>
      </c>
      <c r="G454" s="202" t="s">
        <v>937</v>
      </c>
    </row>
    <row r="455" ht="14.25" spans="1:7">
      <c r="A455" s="10">
        <v>206</v>
      </c>
      <c r="B455" s="113"/>
      <c r="C455" s="113" t="s">
        <v>938</v>
      </c>
      <c r="D455" s="67" t="s">
        <v>158</v>
      </c>
      <c r="E455" s="99">
        <v>1</v>
      </c>
      <c r="F455" s="196" t="s">
        <v>939</v>
      </c>
      <c r="G455" s="47" t="s">
        <v>940</v>
      </c>
    </row>
    <row r="456" ht="14.25" spans="1:7">
      <c r="A456" s="115">
        <v>207</v>
      </c>
      <c r="B456" s="113"/>
      <c r="C456" s="103" t="s">
        <v>941</v>
      </c>
      <c r="D456" s="131" t="s">
        <v>8</v>
      </c>
      <c r="E456" s="101"/>
      <c r="F456" s="106"/>
      <c r="G456" s="208"/>
    </row>
    <row r="457" ht="14.25" spans="1:7">
      <c r="A457" s="117"/>
      <c r="B457" s="113"/>
      <c r="C457" s="108"/>
      <c r="D457" s="131" t="s">
        <v>8</v>
      </c>
      <c r="E457" s="101"/>
      <c r="F457" s="106"/>
      <c r="G457" s="208"/>
    </row>
    <row r="458" ht="14.25" spans="1:7">
      <c r="A458" s="118"/>
      <c r="B458" s="113"/>
      <c r="C458" s="128"/>
      <c r="D458" s="131" t="s">
        <v>8</v>
      </c>
      <c r="E458" s="101"/>
      <c r="F458" s="106"/>
      <c r="G458" s="208"/>
    </row>
    <row r="459" ht="14.25" spans="1:7">
      <c r="A459" s="10">
        <v>208</v>
      </c>
      <c r="B459" s="113"/>
      <c r="C459" s="113" t="s">
        <v>942</v>
      </c>
      <c r="D459" s="227" t="s">
        <v>336</v>
      </c>
      <c r="E459" s="99">
        <v>1</v>
      </c>
      <c r="F459" s="11" t="s">
        <v>943</v>
      </c>
      <c r="G459" s="228" t="s">
        <v>23</v>
      </c>
    </row>
    <row r="460" spans="1:7">
      <c r="A460" s="115">
        <v>209</v>
      </c>
      <c r="B460" s="113"/>
      <c r="C460" s="103" t="s">
        <v>944</v>
      </c>
      <c r="D460" s="229" t="s">
        <v>336</v>
      </c>
      <c r="E460" s="123">
        <v>2</v>
      </c>
      <c r="F460" s="193" t="s">
        <v>945</v>
      </c>
      <c r="G460" s="228" t="s">
        <v>548</v>
      </c>
    </row>
    <row r="461" spans="1:7">
      <c r="A461" s="118"/>
      <c r="B461" s="113"/>
      <c r="C461" s="128"/>
      <c r="D461" s="230"/>
      <c r="E461" s="130"/>
      <c r="F461" s="193" t="s">
        <v>946</v>
      </c>
      <c r="G461" s="11" t="s">
        <v>947</v>
      </c>
    </row>
    <row r="462" ht="14.25" spans="1:7">
      <c r="A462" s="10">
        <v>210</v>
      </c>
      <c r="B462" s="113"/>
      <c r="C462" s="113" t="s">
        <v>948</v>
      </c>
      <c r="D462" s="227" t="s">
        <v>336</v>
      </c>
      <c r="E462" s="99">
        <v>1</v>
      </c>
      <c r="F462" s="193" t="s">
        <v>949</v>
      </c>
      <c r="G462" s="11" t="s">
        <v>950</v>
      </c>
    </row>
    <row r="463" ht="14.25" spans="1:7">
      <c r="A463" s="115">
        <v>211</v>
      </c>
      <c r="B463" s="113"/>
      <c r="C463" s="103" t="s">
        <v>951</v>
      </c>
      <c r="D463" s="122" t="s">
        <v>19</v>
      </c>
      <c r="E463" s="123">
        <v>3</v>
      </c>
      <c r="F463" s="174" t="s">
        <v>952</v>
      </c>
      <c r="G463" s="158" t="s">
        <v>953</v>
      </c>
    </row>
    <row r="464" ht="14.25" spans="1:7">
      <c r="A464" s="117"/>
      <c r="B464" s="113"/>
      <c r="C464" s="108"/>
      <c r="D464" s="125"/>
      <c r="E464" s="126"/>
      <c r="F464" s="174" t="s">
        <v>954</v>
      </c>
      <c r="G464" s="158" t="s">
        <v>955</v>
      </c>
    </row>
    <row r="465" ht="14.25" spans="1:7">
      <c r="A465" s="118"/>
      <c r="B465" s="113"/>
      <c r="C465" s="128"/>
      <c r="D465" s="129"/>
      <c r="E465" s="130"/>
      <c r="F465" s="174" t="s">
        <v>956</v>
      </c>
      <c r="G465" s="158" t="s">
        <v>836</v>
      </c>
    </row>
    <row r="466" ht="14.25" spans="1:7">
      <c r="A466" s="10">
        <v>212</v>
      </c>
      <c r="B466" s="113"/>
      <c r="C466" s="113" t="s">
        <v>957</v>
      </c>
      <c r="D466" s="67" t="s">
        <v>347</v>
      </c>
      <c r="E466" s="99">
        <v>1</v>
      </c>
      <c r="F466" s="113" t="s">
        <v>958</v>
      </c>
      <c r="G466" s="47" t="s">
        <v>959</v>
      </c>
    </row>
    <row r="467" spans="1:7">
      <c r="A467" s="115">
        <v>213</v>
      </c>
      <c r="B467" s="113"/>
      <c r="C467" s="113" t="s">
        <v>960</v>
      </c>
      <c r="D467" s="67" t="s">
        <v>19</v>
      </c>
      <c r="E467" s="99">
        <v>2</v>
      </c>
      <c r="F467" s="158" t="s">
        <v>140</v>
      </c>
      <c r="G467" s="158" t="s">
        <v>961</v>
      </c>
    </row>
    <row r="468" spans="1:7">
      <c r="A468" s="118"/>
      <c r="B468" s="113"/>
      <c r="C468" s="113"/>
      <c r="D468" s="67"/>
      <c r="E468" s="99"/>
      <c r="F468" s="158" t="s">
        <v>895</v>
      </c>
      <c r="G468" s="158" t="s">
        <v>962</v>
      </c>
    </row>
    <row r="469" ht="14.25" spans="1:7">
      <c r="A469" s="115">
        <v>214</v>
      </c>
      <c r="B469" s="113"/>
      <c r="C469" s="108" t="s">
        <v>963</v>
      </c>
      <c r="D469" s="125" t="s">
        <v>19</v>
      </c>
      <c r="E469" s="126">
        <v>3</v>
      </c>
      <c r="F469" s="231" t="s">
        <v>964</v>
      </c>
      <c r="G469" s="232" t="s">
        <v>965</v>
      </c>
    </row>
    <row r="470" ht="14.25" spans="1:7">
      <c r="A470" s="117"/>
      <c r="B470" s="113"/>
      <c r="C470" s="108"/>
      <c r="D470" s="125"/>
      <c r="E470" s="126"/>
      <c r="F470" s="174" t="s">
        <v>966</v>
      </c>
      <c r="G470" s="158" t="s">
        <v>967</v>
      </c>
    </row>
    <row r="471" ht="14.25" spans="1:7">
      <c r="A471" s="118"/>
      <c r="B471" s="113"/>
      <c r="C471" s="108"/>
      <c r="D471" s="125"/>
      <c r="E471" s="126"/>
      <c r="F471" s="174" t="s">
        <v>968</v>
      </c>
      <c r="G471" s="158" t="s">
        <v>969</v>
      </c>
    </row>
    <row r="472" ht="14.25" spans="1:7">
      <c r="A472" s="115">
        <v>215</v>
      </c>
      <c r="B472" s="113"/>
      <c r="C472" s="103" t="s">
        <v>970</v>
      </c>
      <c r="D472" s="122" t="s">
        <v>447</v>
      </c>
      <c r="E472" s="123">
        <v>2</v>
      </c>
      <c r="F472" s="214" t="s">
        <v>916</v>
      </c>
      <c r="G472" s="202" t="s">
        <v>971</v>
      </c>
    </row>
    <row r="473" ht="14.25" spans="1:7">
      <c r="A473" s="118"/>
      <c r="B473" s="113"/>
      <c r="C473" s="108"/>
      <c r="D473" s="125"/>
      <c r="E473" s="126"/>
      <c r="F473" s="214" t="s">
        <v>972</v>
      </c>
      <c r="G473" s="202" t="s">
        <v>973</v>
      </c>
    </row>
    <row r="474" spans="1:7">
      <c r="A474" s="115">
        <v>216</v>
      </c>
      <c r="B474" s="113"/>
      <c r="C474" s="103" t="s">
        <v>974</v>
      </c>
      <c r="D474" s="171" t="s">
        <v>15</v>
      </c>
      <c r="E474" s="123">
        <v>2</v>
      </c>
      <c r="F474" s="11" t="s">
        <v>975</v>
      </c>
      <c r="G474" s="11" t="s">
        <v>976</v>
      </c>
    </row>
    <row r="475" ht="14.25" spans="1:7">
      <c r="A475" s="118"/>
      <c r="B475" s="113"/>
      <c r="C475" s="128"/>
      <c r="D475" s="173"/>
      <c r="E475" s="130"/>
      <c r="F475" s="189" t="s">
        <v>977</v>
      </c>
      <c r="G475" s="47" t="s">
        <v>978</v>
      </c>
    </row>
    <row r="476" ht="14.25" spans="1:7">
      <c r="A476" s="10">
        <v>217</v>
      </c>
      <c r="B476" s="113"/>
      <c r="C476" s="113" t="s">
        <v>979</v>
      </c>
      <c r="D476" s="135" t="s">
        <v>444</v>
      </c>
      <c r="E476" s="99">
        <v>1</v>
      </c>
      <c r="F476" s="113" t="s">
        <v>980</v>
      </c>
      <c r="G476" s="47" t="s">
        <v>981</v>
      </c>
    </row>
    <row r="477" ht="14.25" spans="1:7">
      <c r="A477" s="115">
        <v>218</v>
      </c>
      <c r="B477" s="113"/>
      <c r="C477" s="113" t="s">
        <v>982</v>
      </c>
      <c r="D477" s="67" t="s">
        <v>447</v>
      </c>
      <c r="E477" s="99">
        <v>2</v>
      </c>
      <c r="F477" s="214" t="s">
        <v>983</v>
      </c>
      <c r="G477" s="202" t="s">
        <v>984</v>
      </c>
    </row>
    <row r="478" ht="14.25" spans="1:7">
      <c r="A478" s="118"/>
      <c r="B478" s="113"/>
      <c r="C478" s="113"/>
      <c r="D478" s="67"/>
      <c r="E478" s="99"/>
      <c r="F478" s="233" t="s">
        <v>985</v>
      </c>
      <c r="G478" s="234" t="s">
        <v>986</v>
      </c>
    </row>
    <row r="479" ht="14.25" spans="1:7">
      <c r="A479" s="10">
        <v>219</v>
      </c>
      <c r="B479" s="113"/>
      <c r="C479" s="113" t="s">
        <v>987</v>
      </c>
      <c r="D479" s="67" t="s">
        <v>447</v>
      </c>
      <c r="E479" s="99">
        <v>1</v>
      </c>
      <c r="F479" s="214" t="s">
        <v>988</v>
      </c>
      <c r="G479" s="202" t="s">
        <v>989</v>
      </c>
    </row>
    <row r="480" ht="14.25" spans="1:7">
      <c r="A480" s="115">
        <v>220</v>
      </c>
      <c r="B480" s="113"/>
      <c r="C480" s="103" t="s">
        <v>990</v>
      </c>
      <c r="D480" s="122" t="s">
        <v>447</v>
      </c>
      <c r="E480" s="123">
        <v>2</v>
      </c>
      <c r="F480" s="199" t="s">
        <v>991</v>
      </c>
      <c r="G480" s="200" t="s">
        <v>992</v>
      </c>
    </row>
    <row r="481" ht="14.25" spans="1:7">
      <c r="A481" s="118"/>
      <c r="B481" s="113"/>
      <c r="C481" s="128"/>
      <c r="D481" s="129"/>
      <c r="E481" s="130"/>
      <c r="F481" s="235" t="s">
        <v>993</v>
      </c>
      <c r="G481" s="236" t="s">
        <v>994</v>
      </c>
    </row>
    <row r="482" ht="14.25" spans="1:7">
      <c r="A482" s="115">
        <v>221</v>
      </c>
      <c r="B482" s="113"/>
      <c r="C482" s="103" t="s">
        <v>995</v>
      </c>
      <c r="D482" s="122" t="s">
        <v>447</v>
      </c>
      <c r="E482" s="123">
        <v>2</v>
      </c>
      <c r="F482" s="214" t="s">
        <v>996</v>
      </c>
      <c r="G482" s="202" t="s">
        <v>997</v>
      </c>
    </row>
    <row r="483" ht="14.25" spans="1:7">
      <c r="A483" s="118"/>
      <c r="B483" s="113"/>
      <c r="C483" s="108"/>
      <c r="D483" s="129"/>
      <c r="E483" s="126"/>
      <c r="F483" s="199" t="s">
        <v>998</v>
      </c>
      <c r="G483" s="200" t="s">
        <v>999</v>
      </c>
    </row>
    <row r="484" ht="14.25" spans="1:7">
      <c r="A484" s="10">
        <v>222</v>
      </c>
      <c r="B484" s="113"/>
      <c r="C484" s="103" t="s">
        <v>1000</v>
      </c>
      <c r="D484" s="122" t="s">
        <v>447</v>
      </c>
      <c r="E484" s="123">
        <v>1</v>
      </c>
      <c r="F484" s="214" t="s">
        <v>1001</v>
      </c>
      <c r="G484" s="202" t="s">
        <v>1002</v>
      </c>
    </row>
    <row r="485" ht="14.25" spans="1:7">
      <c r="A485" s="10">
        <v>223</v>
      </c>
      <c r="B485" s="113"/>
      <c r="C485" s="103" t="s">
        <v>1003</v>
      </c>
      <c r="D485" s="122" t="s">
        <v>447</v>
      </c>
      <c r="E485" s="123">
        <v>1</v>
      </c>
      <c r="F485" s="206" t="s">
        <v>916</v>
      </c>
      <c r="G485" s="202" t="s">
        <v>1004</v>
      </c>
    </row>
    <row r="486" ht="14.25" spans="1:7">
      <c r="A486" s="115">
        <v>224</v>
      </c>
      <c r="B486" s="113"/>
      <c r="C486" s="103" t="s">
        <v>1005</v>
      </c>
      <c r="D486" s="122" t="s">
        <v>447</v>
      </c>
      <c r="E486" s="123">
        <v>2</v>
      </c>
      <c r="F486" s="237" t="s">
        <v>1006</v>
      </c>
      <c r="G486" s="215" t="s">
        <v>1007</v>
      </c>
    </row>
    <row r="487" ht="14.25" spans="1:7">
      <c r="A487" s="118"/>
      <c r="B487" s="113"/>
      <c r="C487" s="108"/>
      <c r="D487" s="125"/>
      <c r="E487" s="126"/>
      <c r="F487" s="201" t="s">
        <v>1008</v>
      </c>
      <c r="G487" s="238" t="s">
        <v>1009</v>
      </c>
    </row>
    <row r="488" ht="14.25" spans="1:7">
      <c r="A488" s="10">
        <v>225</v>
      </c>
      <c r="B488" s="113"/>
      <c r="C488" s="113" t="s">
        <v>1010</v>
      </c>
      <c r="D488" s="67" t="s">
        <v>19</v>
      </c>
      <c r="E488" s="99">
        <v>1</v>
      </c>
      <c r="F488" s="213" t="s">
        <v>1011</v>
      </c>
      <c r="G488" s="213" t="s">
        <v>1012</v>
      </c>
    </row>
    <row r="489" ht="14.25" spans="1:7">
      <c r="A489" s="115">
        <v>226</v>
      </c>
      <c r="B489" s="113"/>
      <c r="C489" s="103" t="s">
        <v>1013</v>
      </c>
      <c r="D489" s="125" t="s">
        <v>19</v>
      </c>
      <c r="E489" s="126">
        <v>3</v>
      </c>
      <c r="F489" s="174" t="s">
        <v>1014</v>
      </c>
      <c r="G489" s="158" t="s">
        <v>1015</v>
      </c>
    </row>
    <row r="490" ht="14.25" spans="1:7">
      <c r="A490" s="117"/>
      <c r="B490" s="113"/>
      <c r="C490" s="108"/>
      <c r="D490" s="125"/>
      <c r="E490" s="126"/>
      <c r="F490" s="174" t="s">
        <v>1016</v>
      </c>
      <c r="G490" s="158" t="s">
        <v>1017</v>
      </c>
    </row>
    <row r="491" ht="14.25" spans="1:7">
      <c r="A491" s="118"/>
      <c r="B491" s="113"/>
      <c r="C491" s="128"/>
      <c r="D491" s="129"/>
      <c r="E491" s="130"/>
      <c r="F491" s="174" t="s">
        <v>1018</v>
      </c>
      <c r="G491" s="158" t="s">
        <v>1019</v>
      </c>
    </row>
    <row r="492" ht="14.25" spans="1:7">
      <c r="A492" s="10">
        <v>227</v>
      </c>
      <c r="B492" s="113"/>
      <c r="C492" s="113" t="s">
        <v>1020</v>
      </c>
      <c r="D492" s="67" t="s">
        <v>447</v>
      </c>
      <c r="E492" s="99">
        <v>1</v>
      </c>
      <c r="F492" s="206" t="s">
        <v>1021</v>
      </c>
      <c r="G492" s="202" t="s">
        <v>1022</v>
      </c>
    </row>
    <row r="493" ht="14.25" spans="1:7">
      <c r="A493" s="10">
        <v>228</v>
      </c>
      <c r="B493" s="113"/>
      <c r="C493" s="113" t="s">
        <v>1023</v>
      </c>
      <c r="D493" s="67" t="s">
        <v>447</v>
      </c>
      <c r="E493" s="99">
        <v>1</v>
      </c>
      <c r="F493" s="206" t="s">
        <v>1024</v>
      </c>
      <c r="G493" s="238" t="s">
        <v>1025</v>
      </c>
    </row>
    <row r="494" ht="15" spans="1:7">
      <c r="A494" s="10">
        <v>229</v>
      </c>
      <c r="B494" s="113"/>
      <c r="C494" s="113" t="s">
        <v>1026</v>
      </c>
      <c r="D494" s="67" t="s">
        <v>19</v>
      </c>
      <c r="E494" s="99">
        <v>1</v>
      </c>
      <c r="F494" s="239" t="s">
        <v>1027</v>
      </c>
      <c r="G494" s="47" t="s">
        <v>731</v>
      </c>
    </row>
    <row r="495" ht="14.25" spans="1:7">
      <c r="A495" s="10">
        <v>230</v>
      </c>
      <c r="B495" s="113"/>
      <c r="C495" s="103" t="s">
        <v>1028</v>
      </c>
      <c r="D495" s="122" t="s">
        <v>447</v>
      </c>
      <c r="E495" s="123">
        <v>0</v>
      </c>
      <c r="F495" s="219"/>
      <c r="G495" s="240"/>
    </row>
    <row r="496" ht="14.25" spans="1:7">
      <c r="A496" s="10">
        <v>231</v>
      </c>
      <c r="B496" s="113"/>
      <c r="C496" s="113" t="s">
        <v>1029</v>
      </c>
      <c r="D496" s="67" t="s">
        <v>180</v>
      </c>
      <c r="E496" s="99">
        <v>1</v>
      </c>
      <c r="F496" s="113" t="s">
        <v>1030</v>
      </c>
      <c r="G496" s="47" t="s">
        <v>152</v>
      </c>
    </row>
    <row r="497" ht="14.25" spans="1:7">
      <c r="A497" s="115">
        <v>232</v>
      </c>
      <c r="B497" s="113"/>
      <c r="C497" s="103" t="s">
        <v>1031</v>
      </c>
      <c r="D497" s="122" t="s">
        <v>19</v>
      </c>
      <c r="E497" s="123">
        <v>3</v>
      </c>
      <c r="F497" s="174" t="s">
        <v>711</v>
      </c>
      <c r="G497" s="158" t="s">
        <v>1032</v>
      </c>
    </row>
    <row r="498" ht="14.25" spans="1:7">
      <c r="A498" s="117"/>
      <c r="B498" s="113"/>
      <c r="C498" s="108"/>
      <c r="D498" s="125"/>
      <c r="E498" s="126"/>
      <c r="F498" s="174" t="s">
        <v>1033</v>
      </c>
      <c r="G498" s="158" t="s">
        <v>1034</v>
      </c>
    </row>
    <row r="499" ht="14.25" spans="1:7">
      <c r="A499" s="118"/>
      <c r="B499" s="113"/>
      <c r="C499" s="128"/>
      <c r="D499" s="129"/>
      <c r="E499" s="130"/>
      <c r="F499" s="174" t="s">
        <v>1035</v>
      </c>
      <c r="G499" s="158" t="s">
        <v>1036</v>
      </c>
    </row>
    <row r="500" ht="14.25" spans="1:7">
      <c r="A500" s="115">
        <v>233</v>
      </c>
      <c r="B500" s="113"/>
      <c r="C500" s="103" t="s">
        <v>1037</v>
      </c>
      <c r="D500" s="122" t="s">
        <v>19</v>
      </c>
      <c r="E500" s="123">
        <v>3</v>
      </c>
      <c r="F500" s="174" t="s">
        <v>1038</v>
      </c>
      <c r="G500" s="158" t="s">
        <v>1039</v>
      </c>
    </row>
    <row r="501" ht="14.25" spans="1:7">
      <c r="A501" s="117"/>
      <c r="B501" s="113"/>
      <c r="C501" s="108"/>
      <c r="D501" s="125"/>
      <c r="E501" s="126"/>
      <c r="F501" s="174" t="s">
        <v>1040</v>
      </c>
      <c r="G501" s="158" t="s">
        <v>1041</v>
      </c>
    </row>
    <row r="502" ht="14.25" spans="1:7">
      <c r="A502" s="118"/>
      <c r="B502" s="113"/>
      <c r="C502" s="128"/>
      <c r="D502" s="129"/>
      <c r="E502" s="130"/>
      <c r="F502" s="174" t="s">
        <v>1042</v>
      </c>
      <c r="G502" s="158" t="s">
        <v>1043</v>
      </c>
    </row>
    <row r="503" ht="14.25" spans="1:7">
      <c r="A503" s="115">
        <v>234</v>
      </c>
      <c r="B503" s="113"/>
      <c r="C503" s="113" t="s">
        <v>1044</v>
      </c>
      <c r="D503" s="67" t="s">
        <v>545</v>
      </c>
      <c r="E503" s="99">
        <v>2</v>
      </c>
      <c r="F503" s="196" t="s">
        <v>390</v>
      </c>
      <c r="G503" s="32" t="s">
        <v>1045</v>
      </c>
    </row>
    <row r="504" ht="14.25" spans="1:7">
      <c r="A504" s="118"/>
      <c r="B504" s="113"/>
      <c r="C504" s="113"/>
      <c r="D504" s="67"/>
      <c r="E504" s="99"/>
      <c r="F504" s="196" t="s">
        <v>1046</v>
      </c>
      <c r="G504" s="32" t="s">
        <v>1047</v>
      </c>
    </row>
    <row r="505" ht="14.25" spans="1:7">
      <c r="A505" s="10">
        <v>235</v>
      </c>
      <c r="B505" s="113"/>
      <c r="C505" s="113" t="s">
        <v>1048</v>
      </c>
      <c r="D505" s="67" t="s">
        <v>1049</v>
      </c>
      <c r="E505" s="99">
        <v>1</v>
      </c>
      <c r="F505" s="113" t="s">
        <v>1050</v>
      </c>
      <c r="G505" s="47" t="s">
        <v>750</v>
      </c>
    </row>
    <row r="506" ht="14.25" spans="1:7">
      <c r="A506" s="10"/>
      <c r="B506" s="139"/>
      <c r="C506" s="139"/>
      <c r="D506" s="139"/>
      <c r="E506" s="139"/>
      <c r="F506" s="139"/>
      <c r="G506" s="140"/>
    </row>
    <row r="507" ht="14.25" spans="1:7">
      <c r="A507" s="10"/>
      <c r="B507" s="113" t="s">
        <v>51</v>
      </c>
      <c r="C507" s="113">
        <f>COUNTIF(E450:E505,1)</f>
        <v>14</v>
      </c>
      <c r="D507" s="141"/>
      <c r="E507" s="113" t="s">
        <v>52</v>
      </c>
      <c r="F507" s="113">
        <f>COUNTIF(E450:E505,2)</f>
        <v>10</v>
      </c>
      <c r="G507" s="116" t="s">
        <v>53</v>
      </c>
    </row>
    <row r="508" ht="14.25" spans="1:7">
      <c r="A508" s="10"/>
      <c r="B508" s="113" t="s">
        <v>54</v>
      </c>
      <c r="C508" s="113">
        <f>COUNTIF(E450:E505,4)</f>
        <v>0</v>
      </c>
      <c r="D508" s="141"/>
      <c r="E508" s="141" t="s">
        <v>55</v>
      </c>
      <c r="F508" s="113">
        <f>COUNTIF(E450:E505,5)</f>
        <v>0</v>
      </c>
      <c r="G508" s="116" t="s">
        <v>56</v>
      </c>
    </row>
    <row r="509" ht="14.25" spans="1:7">
      <c r="A509" s="10"/>
      <c r="B509" s="142" t="s">
        <v>1051</v>
      </c>
      <c r="C509" s="142">
        <v>32</v>
      </c>
      <c r="D509" s="143" t="s">
        <v>1052</v>
      </c>
      <c r="E509" s="144">
        <f>SUM(E450:E505)</f>
        <v>52</v>
      </c>
      <c r="F509" s="142"/>
      <c r="G509" s="145" t="e">
        <f>C507+F507+C508+F508+#REF!+#REF!</f>
        <v>#REF!</v>
      </c>
    </row>
    <row r="510" ht="14.25" spans="1:7">
      <c r="A510" s="115">
        <v>236</v>
      </c>
      <c r="B510" s="113" t="s">
        <v>1053</v>
      </c>
      <c r="C510" s="103" t="s">
        <v>1054</v>
      </c>
      <c r="D510" s="122" t="s">
        <v>447</v>
      </c>
      <c r="E510" s="123">
        <v>2</v>
      </c>
      <c r="F510" s="214" t="s">
        <v>1055</v>
      </c>
      <c r="G510" s="202" t="s">
        <v>1056</v>
      </c>
    </row>
    <row r="511" ht="14.25" spans="1:7">
      <c r="A511" s="118"/>
      <c r="B511" s="113"/>
      <c r="C511" s="108"/>
      <c r="D511" s="125"/>
      <c r="E511" s="126"/>
      <c r="F511" s="199" t="s">
        <v>1057</v>
      </c>
      <c r="G511" s="200" t="s">
        <v>1058</v>
      </c>
    </row>
    <row r="512" ht="14.25" spans="1:7">
      <c r="A512" s="10">
        <v>237</v>
      </c>
      <c r="B512" s="113"/>
      <c r="C512" s="113" t="s">
        <v>1059</v>
      </c>
      <c r="D512" s="67" t="s">
        <v>447</v>
      </c>
      <c r="E512" s="99">
        <v>0</v>
      </c>
      <c r="F512" s="113"/>
      <c r="G512" s="116"/>
    </row>
    <row r="513" ht="14.25" spans="1:7">
      <c r="A513" s="10">
        <v>238</v>
      </c>
      <c r="B513" s="113"/>
      <c r="C513" s="113" t="s">
        <v>1060</v>
      </c>
      <c r="D513" s="67" t="s">
        <v>1061</v>
      </c>
      <c r="E513" s="99">
        <v>1</v>
      </c>
      <c r="F513" s="113" t="s">
        <v>1062</v>
      </c>
      <c r="G513" s="47" t="s">
        <v>1063</v>
      </c>
    </row>
    <row r="514" ht="14.25" spans="1:7">
      <c r="A514" s="10">
        <v>239</v>
      </c>
      <c r="B514" s="113"/>
      <c r="C514" s="113" t="s">
        <v>1064</v>
      </c>
      <c r="D514" s="67" t="s">
        <v>1065</v>
      </c>
      <c r="E514" s="99">
        <v>1</v>
      </c>
      <c r="F514" s="113" t="s">
        <v>1066</v>
      </c>
      <c r="G514" s="47" t="s">
        <v>1067</v>
      </c>
    </row>
    <row r="515" ht="14.25" spans="1:7">
      <c r="A515" s="10">
        <v>240</v>
      </c>
      <c r="B515" s="113"/>
      <c r="C515" s="113" t="s">
        <v>1068</v>
      </c>
      <c r="D515" s="67" t="s">
        <v>1065</v>
      </c>
      <c r="E515" s="99">
        <v>1</v>
      </c>
      <c r="F515" s="113" t="s">
        <v>1069</v>
      </c>
      <c r="G515" s="47" t="s">
        <v>641</v>
      </c>
    </row>
    <row r="516" ht="14.25" spans="1:5">
      <c r="A516" s="10">
        <v>241</v>
      </c>
      <c r="B516" s="113"/>
      <c r="C516" s="113" t="s">
        <v>1070</v>
      </c>
      <c r="D516" s="67" t="s">
        <v>447</v>
      </c>
      <c r="E516" s="99">
        <v>0</v>
      </c>
    </row>
    <row r="517" spans="1:7">
      <c r="A517" s="115">
        <v>242</v>
      </c>
      <c r="B517" s="113"/>
      <c r="C517" s="113" t="s">
        <v>1071</v>
      </c>
      <c r="D517" s="49" t="s">
        <v>15</v>
      </c>
      <c r="E517" s="99">
        <v>4</v>
      </c>
      <c r="F517" s="11" t="s">
        <v>370</v>
      </c>
      <c r="G517" s="11" t="s">
        <v>1072</v>
      </c>
    </row>
    <row r="518" spans="1:7">
      <c r="A518" s="117"/>
      <c r="B518" s="113"/>
      <c r="C518" s="113"/>
      <c r="D518" s="49"/>
      <c r="E518" s="99"/>
      <c r="F518" s="11" t="s">
        <v>1073</v>
      </c>
      <c r="G518" s="11" t="s">
        <v>1074</v>
      </c>
    </row>
    <row r="519" spans="1:7">
      <c r="A519" s="117"/>
      <c r="B519" s="113"/>
      <c r="C519" s="113"/>
      <c r="D519" s="49"/>
      <c r="E519" s="99"/>
      <c r="F519" s="11" t="s">
        <v>1075</v>
      </c>
      <c r="G519" s="11" t="s">
        <v>1076</v>
      </c>
    </row>
    <row r="520" spans="1:7">
      <c r="A520" s="118"/>
      <c r="B520" s="113"/>
      <c r="C520" s="113"/>
      <c r="D520" s="49"/>
      <c r="E520" s="99"/>
      <c r="F520" s="11" t="s">
        <v>1077</v>
      </c>
      <c r="G520" s="11" t="s">
        <v>1078</v>
      </c>
    </row>
    <row r="521" ht="14.25" spans="1:7">
      <c r="A521" s="115">
        <v>243</v>
      </c>
      <c r="B521" s="113"/>
      <c r="C521" s="113" t="s">
        <v>1079</v>
      </c>
      <c r="D521" s="67" t="s">
        <v>19</v>
      </c>
      <c r="E521" s="99">
        <v>3</v>
      </c>
      <c r="F521" s="113" t="s">
        <v>742</v>
      </c>
      <c r="G521" s="47" t="s">
        <v>876</v>
      </c>
    </row>
    <row r="522" ht="14.25" spans="1:7">
      <c r="A522" s="117"/>
      <c r="B522" s="113"/>
      <c r="C522" s="113"/>
      <c r="D522" s="67"/>
      <c r="E522" s="99"/>
      <c r="F522" s="113" t="s">
        <v>204</v>
      </c>
      <c r="G522" s="47" t="s">
        <v>1080</v>
      </c>
    </row>
    <row r="523" ht="14.25" spans="1:7">
      <c r="A523" s="118"/>
      <c r="B523" s="113"/>
      <c r="C523" s="113"/>
      <c r="D523" s="67"/>
      <c r="E523" s="99"/>
      <c r="F523" s="170" t="s">
        <v>1081</v>
      </c>
      <c r="G523" s="32" t="s">
        <v>1082</v>
      </c>
    </row>
    <row r="524" ht="14.25" spans="1:7">
      <c r="A524" s="10">
        <v>244</v>
      </c>
      <c r="B524" s="113"/>
      <c r="C524" s="113" t="s">
        <v>1083</v>
      </c>
      <c r="D524" s="67" t="s">
        <v>61</v>
      </c>
      <c r="E524" s="99">
        <v>1</v>
      </c>
      <c r="F524" s="113" t="s">
        <v>1084</v>
      </c>
      <c r="G524" s="241" t="s">
        <v>388</v>
      </c>
    </row>
    <row r="525" ht="14.25" spans="1:7">
      <c r="A525" s="10">
        <v>245</v>
      </c>
      <c r="B525" s="113"/>
      <c r="C525" s="113" t="s">
        <v>1085</v>
      </c>
      <c r="D525" s="242" t="s">
        <v>15</v>
      </c>
      <c r="E525" s="99">
        <v>0</v>
      </c>
      <c r="F525" s="11"/>
      <c r="G525" s="114"/>
    </row>
    <row r="526" spans="1:7">
      <c r="A526" s="115">
        <v>246</v>
      </c>
      <c r="B526" s="113"/>
      <c r="C526" s="108" t="s">
        <v>1086</v>
      </c>
      <c r="D526" s="242" t="s">
        <v>15</v>
      </c>
      <c r="E526" s="99">
        <v>2</v>
      </c>
      <c r="F526" s="243" t="s">
        <v>1087</v>
      </c>
      <c r="G526" s="243" t="s">
        <v>1088</v>
      </c>
    </row>
    <row r="527" spans="1:7">
      <c r="A527" s="118"/>
      <c r="B527" s="113"/>
      <c r="C527" s="128"/>
      <c r="D527" s="242"/>
      <c r="E527" s="99"/>
      <c r="F527" s="243" t="s">
        <v>1089</v>
      </c>
      <c r="G527" s="243" t="s">
        <v>1090</v>
      </c>
    </row>
    <row r="528" ht="14.25" spans="1:7">
      <c r="A528" s="10">
        <v>247</v>
      </c>
      <c r="B528" s="113"/>
      <c r="C528" s="113" t="s">
        <v>1091</v>
      </c>
      <c r="D528" s="67" t="s">
        <v>447</v>
      </c>
      <c r="E528" s="99">
        <v>1</v>
      </c>
      <c r="F528" s="214" t="s">
        <v>1092</v>
      </c>
      <c r="G528" s="202" t="s">
        <v>1093</v>
      </c>
    </row>
    <row r="529" ht="14.25" spans="1:7">
      <c r="A529" s="115">
        <v>248</v>
      </c>
      <c r="B529" s="113"/>
      <c r="C529" s="103" t="s">
        <v>1094</v>
      </c>
      <c r="D529" s="125" t="s">
        <v>19</v>
      </c>
      <c r="E529" s="126">
        <v>3</v>
      </c>
      <c r="F529" s="174" t="s">
        <v>721</v>
      </c>
      <c r="G529" s="158" t="s">
        <v>1095</v>
      </c>
    </row>
    <row r="530" ht="14.25" spans="1:7">
      <c r="A530" s="117"/>
      <c r="B530" s="113"/>
      <c r="C530" s="108"/>
      <c r="D530" s="125"/>
      <c r="E530" s="126"/>
      <c r="F530" s="174" t="s">
        <v>1096</v>
      </c>
      <c r="G530" s="158" t="s">
        <v>462</v>
      </c>
    </row>
    <row r="531" ht="14.25" spans="1:7">
      <c r="A531" s="118"/>
      <c r="B531" s="113"/>
      <c r="C531" s="128"/>
      <c r="D531" s="129"/>
      <c r="E531" s="130"/>
      <c r="F531" s="174" t="s">
        <v>1097</v>
      </c>
      <c r="G531" s="158" t="s">
        <v>1098</v>
      </c>
    </row>
    <row r="532" spans="1:7">
      <c r="A532" s="115">
        <v>249</v>
      </c>
      <c r="B532" s="113"/>
      <c r="C532" s="113" t="s">
        <v>1099</v>
      </c>
      <c r="D532" s="49" t="s">
        <v>15</v>
      </c>
      <c r="E532" s="99">
        <v>2</v>
      </c>
      <c r="F532" s="11" t="s">
        <v>1100</v>
      </c>
      <c r="G532" s="11" t="s">
        <v>1101</v>
      </c>
    </row>
    <row r="533" spans="1:7">
      <c r="A533" s="118"/>
      <c r="B533" s="113"/>
      <c r="C533" s="113"/>
      <c r="D533" s="49"/>
      <c r="E533" s="99"/>
      <c r="F533" s="11" t="s">
        <v>140</v>
      </c>
      <c r="G533" s="11" t="s">
        <v>1102</v>
      </c>
    </row>
    <row r="534" ht="14.25" spans="1:7">
      <c r="A534" s="10">
        <v>250</v>
      </c>
      <c r="B534" s="113"/>
      <c r="C534" s="113" t="s">
        <v>1103</v>
      </c>
      <c r="D534" s="49" t="s">
        <v>374</v>
      </c>
      <c r="E534" s="99">
        <v>1</v>
      </c>
      <c r="F534" s="244" t="s">
        <v>24</v>
      </c>
      <c r="G534" s="47" t="s">
        <v>23</v>
      </c>
    </row>
    <row r="535" ht="14.25" spans="1:7">
      <c r="A535" s="10">
        <v>251</v>
      </c>
      <c r="B535" s="113"/>
      <c r="C535" s="106" t="s">
        <v>1104</v>
      </c>
      <c r="D535" s="245" t="s">
        <v>8</v>
      </c>
      <c r="E535" s="246"/>
      <c r="F535" s="106"/>
      <c r="G535" s="110"/>
    </row>
    <row r="536" ht="14.25" spans="1:7">
      <c r="A536" s="10">
        <v>252</v>
      </c>
      <c r="B536" s="113"/>
      <c r="C536" s="113" t="s">
        <v>1105</v>
      </c>
      <c r="D536" s="67" t="s">
        <v>1065</v>
      </c>
      <c r="E536" s="99">
        <v>1</v>
      </c>
      <c r="F536" s="113" t="s">
        <v>1106</v>
      </c>
      <c r="G536" s="47" t="s">
        <v>1107</v>
      </c>
    </row>
    <row r="537" ht="14.25" spans="1:7">
      <c r="A537" s="115">
        <v>253</v>
      </c>
      <c r="B537" s="113"/>
      <c r="C537" s="103" t="s">
        <v>1108</v>
      </c>
      <c r="D537" s="122" t="s">
        <v>19</v>
      </c>
      <c r="E537" s="123">
        <v>3</v>
      </c>
      <c r="F537" s="174" t="s">
        <v>201</v>
      </c>
      <c r="G537" s="158" t="s">
        <v>1109</v>
      </c>
    </row>
    <row r="538" ht="14.25" spans="1:7">
      <c r="A538" s="117"/>
      <c r="B538" s="113"/>
      <c r="C538" s="108"/>
      <c r="D538" s="125"/>
      <c r="E538" s="126"/>
      <c r="F538" s="174" t="s">
        <v>1110</v>
      </c>
      <c r="G538" s="158" t="s">
        <v>1111</v>
      </c>
    </row>
    <row r="539" ht="14.25" spans="1:7">
      <c r="A539" s="118"/>
      <c r="B539" s="113"/>
      <c r="C539" s="108"/>
      <c r="D539" s="125"/>
      <c r="E539" s="126"/>
      <c r="F539" s="174" t="s">
        <v>1112</v>
      </c>
      <c r="G539" s="158" t="s">
        <v>1113</v>
      </c>
    </row>
    <row r="540" ht="14.25" spans="1:7">
      <c r="A540" s="10">
        <v>254</v>
      </c>
      <c r="B540" s="113"/>
      <c r="C540" s="103" t="s">
        <v>1114</v>
      </c>
      <c r="D540" s="217" t="s">
        <v>28</v>
      </c>
      <c r="E540" s="123">
        <v>1</v>
      </c>
      <c r="F540" s="124" t="s">
        <v>1115</v>
      </c>
      <c r="G540" s="11" t="s">
        <v>1116</v>
      </c>
    </row>
    <row r="541" ht="14.25" spans="1:7">
      <c r="A541" s="10">
        <v>255</v>
      </c>
      <c r="B541" s="113"/>
      <c r="C541" s="103" t="s">
        <v>1117</v>
      </c>
      <c r="D541" s="122" t="s">
        <v>28</v>
      </c>
      <c r="E541" s="123">
        <v>1</v>
      </c>
      <c r="F541" s="124" t="s">
        <v>591</v>
      </c>
      <c r="G541" s="11" t="s">
        <v>1118</v>
      </c>
    </row>
    <row r="542" ht="14.25" spans="1:7">
      <c r="A542" s="115">
        <v>256</v>
      </c>
      <c r="B542" s="113"/>
      <c r="C542" s="103" t="s">
        <v>1119</v>
      </c>
      <c r="D542" s="122" t="s">
        <v>447</v>
      </c>
      <c r="E542" s="10">
        <v>2</v>
      </c>
      <c r="F542" s="214" t="s">
        <v>1120</v>
      </c>
      <c r="G542" s="202" t="s">
        <v>1121</v>
      </c>
    </row>
    <row r="543" ht="14.25" spans="1:7">
      <c r="A543" s="118"/>
      <c r="B543" s="113"/>
      <c r="C543" s="128"/>
      <c r="D543" s="125"/>
      <c r="E543" s="10"/>
      <c r="F543" s="201" t="s">
        <v>1122</v>
      </c>
      <c r="G543" s="238" t="s">
        <v>1123</v>
      </c>
    </row>
    <row r="544" ht="14.25" spans="1:7">
      <c r="A544" s="10">
        <v>257</v>
      </c>
      <c r="B544" s="113"/>
      <c r="C544" s="103" t="s">
        <v>1124</v>
      </c>
      <c r="D544" s="122" t="s">
        <v>447</v>
      </c>
      <c r="E544" s="123">
        <v>1</v>
      </c>
      <c r="F544" s="214" t="s">
        <v>1125</v>
      </c>
      <c r="G544" s="202" t="s">
        <v>1126</v>
      </c>
    </row>
    <row r="545" ht="21" customHeight="1" spans="1:7">
      <c r="A545" s="115">
        <v>258</v>
      </c>
      <c r="B545" s="113"/>
      <c r="C545" s="113" t="s">
        <v>1127</v>
      </c>
      <c r="D545" s="149" t="s">
        <v>180</v>
      </c>
      <c r="E545" s="99">
        <v>3</v>
      </c>
      <c r="F545" s="124" t="s">
        <v>1128</v>
      </c>
      <c r="G545" s="11" t="s">
        <v>1129</v>
      </c>
    </row>
    <row r="546" ht="14.25" spans="1:7">
      <c r="A546" s="117"/>
      <c r="B546" s="113"/>
      <c r="C546" s="113"/>
      <c r="D546" s="149"/>
      <c r="E546" s="99"/>
      <c r="F546" s="124" t="s">
        <v>1130</v>
      </c>
      <c r="G546" s="11" t="s">
        <v>1131</v>
      </c>
    </row>
    <row r="547" ht="14.25" spans="1:7">
      <c r="A547" s="118"/>
      <c r="B547" s="113"/>
      <c r="C547" s="113"/>
      <c r="D547" s="149"/>
      <c r="E547" s="99"/>
      <c r="F547" s="124" t="s">
        <v>1132</v>
      </c>
      <c r="G547" s="11" t="s">
        <v>1133</v>
      </c>
    </row>
    <row r="548" ht="14.25" spans="1:7">
      <c r="A548" s="115">
        <v>259</v>
      </c>
      <c r="B548" s="113"/>
      <c r="C548" s="113" t="s">
        <v>1134</v>
      </c>
      <c r="D548" s="67" t="s">
        <v>1135</v>
      </c>
      <c r="E548" s="99">
        <v>2</v>
      </c>
      <c r="F548" s="113" t="s">
        <v>1136</v>
      </c>
      <c r="G548" s="47" t="s">
        <v>1137</v>
      </c>
    </row>
    <row r="549" ht="14.25" spans="1:7">
      <c r="A549" s="118"/>
      <c r="B549" s="113"/>
      <c r="C549" s="113"/>
      <c r="D549" s="67"/>
      <c r="E549" s="99"/>
      <c r="F549" s="113" t="s">
        <v>1138</v>
      </c>
      <c r="G549" s="47" t="s">
        <v>1139</v>
      </c>
    </row>
    <row r="550" ht="14.25" spans="1:7">
      <c r="A550" s="10">
        <v>260</v>
      </c>
      <c r="B550" s="113"/>
      <c r="C550" s="103" t="s">
        <v>1140</v>
      </c>
      <c r="D550" s="217" t="s">
        <v>447</v>
      </c>
      <c r="E550" s="123">
        <v>1</v>
      </c>
      <c r="F550" s="206" t="s">
        <v>1141</v>
      </c>
      <c r="G550" s="238" t="s">
        <v>1142</v>
      </c>
    </row>
    <row r="551" ht="14.25" spans="1:7">
      <c r="A551" s="10">
        <v>261</v>
      </c>
      <c r="B551" s="113"/>
      <c r="C551" s="113" t="s">
        <v>1143</v>
      </c>
      <c r="D551" s="67" t="s">
        <v>1144</v>
      </c>
      <c r="E551" s="99">
        <v>1</v>
      </c>
      <c r="F551" s="20" t="s">
        <v>1145</v>
      </c>
      <c r="G551" s="21" t="s">
        <v>1146</v>
      </c>
    </row>
    <row r="552" ht="14.25" spans="1:7">
      <c r="A552" s="10">
        <v>262</v>
      </c>
      <c r="B552" s="113"/>
      <c r="C552" s="113" t="s">
        <v>1147</v>
      </c>
      <c r="D552" s="67" t="s">
        <v>1148</v>
      </c>
      <c r="E552" s="99">
        <v>1</v>
      </c>
      <c r="F552" s="113" t="s">
        <v>239</v>
      </c>
      <c r="G552" s="47" t="s">
        <v>1149</v>
      </c>
    </row>
    <row r="553" ht="14.25" spans="1:7">
      <c r="A553" s="10">
        <v>263</v>
      </c>
      <c r="B553" s="113"/>
      <c r="C553" s="113" t="s">
        <v>1150</v>
      </c>
      <c r="D553" s="67" t="s">
        <v>1144</v>
      </c>
      <c r="E553" s="99">
        <v>1</v>
      </c>
      <c r="F553" s="20" t="s">
        <v>1151</v>
      </c>
      <c r="G553" s="21" t="s">
        <v>1152</v>
      </c>
    </row>
    <row r="554" ht="14.25" spans="1:7">
      <c r="A554" s="10">
        <v>264</v>
      </c>
      <c r="B554" s="113"/>
      <c r="C554" s="113" t="s">
        <v>1153</v>
      </c>
      <c r="D554" s="67" t="s">
        <v>545</v>
      </c>
      <c r="E554" s="99">
        <v>1</v>
      </c>
      <c r="F554" s="113" t="s">
        <v>1154</v>
      </c>
      <c r="G554" s="47" t="s">
        <v>1155</v>
      </c>
    </row>
    <row r="555" ht="14.25" spans="1:7">
      <c r="A555" s="10">
        <v>265</v>
      </c>
      <c r="B555" s="113"/>
      <c r="C555" s="113" t="s">
        <v>1156</v>
      </c>
      <c r="D555" s="67" t="s">
        <v>1049</v>
      </c>
      <c r="E555" s="99">
        <v>1</v>
      </c>
      <c r="F555" s="113" t="s">
        <v>657</v>
      </c>
      <c r="G555" s="47" t="s">
        <v>1157</v>
      </c>
    </row>
    <row r="556" ht="14.25" spans="1:7">
      <c r="A556" s="115">
        <v>266</v>
      </c>
      <c r="B556" s="113"/>
      <c r="C556" s="113" t="s">
        <v>1158</v>
      </c>
      <c r="D556" s="122" t="s">
        <v>447</v>
      </c>
      <c r="E556" s="123">
        <v>2</v>
      </c>
      <c r="F556" s="199" t="s">
        <v>1159</v>
      </c>
      <c r="G556" s="200" t="s">
        <v>1160</v>
      </c>
    </row>
    <row r="557" ht="14.25" spans="1:7">
      <c r="A557" s="118"/>
      <c r="B557" s="113"/>
      <c r="C557" s="113"/>
      <c r="D557" s="125"/>
      <c r="E557" s="126"/>
      <c r="F557" s="201" t="s">
        <v>1161</v>
      </c>
      <c r="G557" s="238" t="s">
        <v>1162</v>
      </c>
    </row>
    <row r="558" ht="14.25" spans="1:7">
      <c r="A558" s="115">
        <v>267</v>
      </c>
      <c r="B558" s="113"/>
      <c r="C558" s="113" t="s">
        <v>1163</v>
      </c>
      <c r="D558" s="67" t="s">
        <v>19</v>
      </c>
      <c r="E558" s="99">
        <v>2</v>
      </c>
      <c r="F558" s="174" t="s">
        <v>1164</v>
      </c>
      <c r="G558" s="158" t="s">
        <v>1165</v>
      </c>
    </row>
    <row r="559" ht="14.25" spans="1:7">
      <c r="A559" s="118"/>
      <c r="B559" s="113"/>
      <c r="C559" s="103"/>
      <c r="D559" s="67"/>
      <c r="E559" s="99"/>
      <c r="F559" s="174" t="s">
        <v>1166</v>
      </c>
      <c r="G559" s="158" t="s">
        <v>1167</v>
      </c>
    </row>
    <row r="560" ht="14.25" spans="1:7">
      <c r="A560" s="10"/>
      <c r="B560" s="139"/>
      <c r="C560" s="139"/>
      <c r="D560" s="139"/>
      <c r="E560" s="139"/>
      <c r="F560" s="139"/>
      <c r="G560" s="140"/>
    </row>
    <row r="561" ht="14.25" spans="1:7">
      <c r="A561" s="10"/>
      <c r="B561" s="113" t="s">
        <v>51</v>
      </c>
      <c r="C561" s="113">
        <f>COUNTIF(E510:E559,1)</f>
        <v>16</v>
      </c>
      <c r="D561" s="141"/>
      <c r="E561" s="113" t="s">
        <v>52</v>
      </c>
      <c r="F561" s="113">
        <f>COUNTIF(E510:E559,2)</f>
        <v>7</v>
      </c>
      <c r="G561" s="116" t="s">
        <v>53</v>
      </c>
    </row>
    <row r="562" ht="14.25" spans="1:7">
      <c r="A562" s="10"/>
      <c r="B562" s="113" t="s">
        <v>54</v>
      </c>
      <c r="C562" s="113">
        <f>COUNTIF(E510:E559,4)</f>
        <v>1</v>
      </c>
      <c r="D562" s="141"/>
      <c r="E562" s="141" t="s">
        <v>55</v>
      </c>
      <c r="F562" s="113">
        <f>COUNTIF(E510:E559,5)</f>
        <v>0</v>
      </c>
      <c r="G562" s="116" t="s">
        <v>56</v>
      </c>
    </row>
    <row r="563" ht="14.25" spans="1:7">
      <c r="A563" s="10"/>
      <c r="B563" s="142" t="s">
        <v>57</v>
      </c>
      <c r="C563" s="142">
        <v>32</v>
      </c>
      <c r="D563" s="143" t="s">
        <v>58</v>
      </c>
      <c r="E563" s="144">
        <f>SUM(E510:E559)</f>
        <v>46</v>
      </c>
      <c r="F563" s="142"/>
      <c r="G563" s="145" t="e">
        <f>C561+C562+F561+F562+#REF!+#REF!</f>
        <v>#REF!</v>
      </c>
    </row>
    <row r="564" ht="14.25" spans="1:7">
      <c r="A564" s="115">
        <v>268</v>
      </c>
      <c r="B564" s="113" t="s">
        <v>1168</v>
      </c>
      <c r="C564" s="113" t="s">
        <v>1169</v>
      </c>
      <c r="D564" s="67" t="s">
        <v>19</v>
      </c>
      <c r="E564" s="99">
        <v>3</v>
      </c>
      <c r="F564" s="174" t="s">
        <v>1170</v>
      </c>
      <c r="G564" s="158" t="s">
        <v>1171</v>
      </c>
    </row>
    <row r="565" ht="14.25" spans="1:7">
      <c r="A565" s="117"/>
      <c r="B565" s="113"/>
      <c r="C565" s="113"/>
      <c r="D565" s="67"/>
      <c r="E565" s="99"/>
      <c r="F565" s="174" t="s">
        <v>1172</v>
      </c>
      <c r="G565" s="158" t="s">
        <v>1173</v>
      </c>
    </row>
    <row r="566" ht="14.25" spans="1:7">
      <c r="A566" s="118"/>
      <c r="B566" s="113"/>
      <c r="C566" s="113"/>
      <c r="D566" s="67"/>
      <c r="E566" s="99"/>
      <c r="F566" s="174" t="s">
        <v>1174</v>
      </c>
      <c r="G566" s="158" t="s">
        <v>1175</v>
      </c>
    </row>
    <row r="567" ht="14.25" spans="1:7">
      <c r="A567" s="10">
        <v>269</v>
      </c>
      <c r="B567" s="113"/>
      <c r="C567" s="245" t="s">
        <v>1176</v>
      </c>
      <c r="D567" s="106" t="s">
        <v>8</v>
      </c>
      <c r="E567" s="245"/>
      <c r="F567" s="134"/>
      <c r="G567" s="79"/>
    </row>
    <row r="568" ht="14.25" spans="1:7">
      <c r="A568" s="115">
        <v>270</v>
      </c>
      <c r="B568" s="113"/>
      <c r="C568" s="113" t="s">
        <v>1177</v>
      </c>
      <c r="D568" s="67" t="s">
        <v>35</v>
      </c>
      <c r="E568" s="99">
        <v>3</v>
      </c>
      <c r="F568" s="127" t="s">
        <v>1178</v>
      </c>
      <c r="G568" s="11" t="s">
        <v>1179</v>
      </c>
    </row>
    <row r="569" ht="14.25" spans="1:7">
      <c r="A569" s="117"/>
      <c r="B569" s="113"/>
      <c r="C569" s="113"/>
      <c r="D569" s="67"/>
      <c r="E569" s="99"/>
      <c r="F569" s="127" t="s">
        <v>1180</v>
      </c>
      <c r="G569" s="11" t="s">
        <v>1181</v>
      </c>
    </row>
    <row r="570" ht="14.25" spans="1:7">
      <c r="A570" s="118"/>
      <c r="B570" s="113"/>
      <c r="C570" s="113"/>
      <c r="D570" s="67"/>
      <c r="E570" s="99"/>
      <c r="F570" s="127" t="s">
        <v>1182</v>
      </c>
      <c r="G570" s="11" t="s">
        <v>1183</v>
      </c>
    </row>
    <row r="571" ht="14.25" spans="1:7">
      <c r="A571" s="115">
        <v>271</v>
      </c>
      <c r="B571" s="113"/>
      <c r="C571" s="103" t="s">
        <v>1184</v>
      </c>
      <c r="D571" s="122" t="s">
        <v>15</v>
      </c>
      <c r="E571" s="123">
        <v>3</v>
      </c>
      <c r="F571" s="189" t="s">
        <v>1185</v>
      </c>
      <c r="G571" s="47" t="s">
        <v>1186</v>
      </c>
    </row>
    <row r="572" ht="14.25" spans="1:7">
      <c r="A572" s="117"/>
      <c r="B572" s="113"/>
      <c r="C572" s="108"/>
      <c r="D572" s="125"/>
      <c r="E572" s="126"/>
      <c r="F572" s="189" t="s">
        <v>1187</v>
      </c>
      <c r="G572" s="47" t="s">
        <v>1188</v>
      </c>
    </row>
    <row r="573" ht="14.25" spans="1:7">
      <c r="A573" s="118"/>
      <c r="B573" s="113"/>
      <c r="C573" s="128"/>
      <c r="D573" s="129"/>
      <c r="E573" s="130"/>
      <c r="F573" s="189" t="s">
        <v>1189</v>
      </c>
      <c r="G573" s="47" t="s">
        <v>1190</v>
      </c>
    </row>
    <row r="574" ht="14.25" spans="1:7">
      <c r="A574" s="115">
        <v>272</v>
      </c>
      <c r="B574" s="113"/>
      <c r="C574" s="138" t="s">
        <v>1191</v>
      </c>
      <c r="D574" s="67" t="s">
        <v>35</v>
      </c>
      <c r="E574" s="99">
        <v>2</v>
      </c>
      <c r="F574" s="127" t="s">
        <v>1192</v>
      </c>
      <c r="G574" s="11" t="s">
        <v>1193</v>
      </c>
    </row>
    <row r="575" ht="14.25" spans="1:7">
      <c r="A575" s="118"/>
      <c r="B575" s="113"/>
      <c r="C575" s="138"/>
      <c r="D575" s="67"/>
      <c r="E575" s="99"/>
      <c r="F575" s="127" t="s">
        <v>1194</v>
      </c>
      <c r="G575" s="11" t="s">
        <v>727</v>
      </c>
    </row>
    <row r="576" ht="14.25" spans="1:7">
      <c r="A576" s="10">
        <v>273</v>
      </c>
      <c r="B576" s="113"/>
      <c r="C576" s="103" t="s">
        <v>1195</v>
      </c>
      <c r="D576" s="122" t="s">
        <v>1196</v>
      </c>
      <c r="E576" s="123">
        <v>1</v>
      </c>
      <c r="F576" s="193" t="s">
        <v>1197</v>
      </c>
      <c r="G576" s="11" t="s">
        <v>1198</v>
      </c>
    </row>
    <row r="577" ht="14.25" spans="1:7">
      <c r="A577" s="115">
        <v>274</v>
      </c>
      <c r="B577" s="113"/>
      <c r="C577" s="103" t="s">
        <v>1199</v>
      </c>
      <c r="D577" s="122" t="s">
        <v>19</v>
      </c>
      <c r="E577" s="123">
        <v>2</v>
      </c>
      <c r="F577" s="170" t="s">
        <v>1200</v>
      </c>
      <c r="G577" s="47" t="s">
        <v>1201</v>
      </c>
    </row>
    <row r="578" ht="14.25" spans="1:7">
      <c r="A578" s="118"/>
      <c r="B578" s="113"/>
      <c r="C578" s="128"/>
      <c r="D578" s="129"/>
      <c r="E578" s="130"/>
      <c r="F578" s="170" t="s">
        <v>1202</v>
      </c>
      <c r="G578" s="47" t="s">
        <v>1203</v>
      </c>
    </row>
    <row r="579" ht="14.25" spans="1:7">
      <c r="A579" s="115">
        <v>275</v>
      </c>
      <c r="B579" s="113"/>
      <c r="C579" s="103" t="s">
        <v>1204</v>
      </c>
      <c r="D579" s="122" t="s">
        <v>1205</v>
      </c>
      <c r="E579" s="123">
        <v>2</v>
      </c>
      <c r="F579" s="247" t="s">
        <v>1206</v>
      </c>
      <c r="G579" s="248" t="s">
        <v>1207</v>
      </c>
    </row>
    <row r="580" ht="14.25" spans="1:7">
      <c r="A580" s="118"/>
      <c r="B580" s="113"/>
      <c r="C580" s="108"/>
      <c r="D580" s="125"/>
      <c r="E580" s="126"/>
      <c r="F580" s="247" t="s">
        <v>36</v>
      </c>
      <c r="G580" s="248" t="s">
        <v>1208</v>
      </c>
    </row>
    <row r="581" ht="14.25" spans="1:7">
      <c r="A581" s="10">
        <v>276</v>
      </c>
      <c r="B581" s="113"/>
      <c r="C581" s="113" t="s">
        <v>1209</v>
      </c>
      <c r="D581" s="49" t="s">
        <v>15</v>
      </c>
      <c r="E581" s="99">
        <v>1</v>
      </c>
      <c r="F581" s="189" t="s">
        <v>1210</v>
      </c>
      <c r="G581" s="47" t="s">
        <v>1211</v>
      </c>
    </row>
    <row r="582" ht="14.25" spans="1:7">
      <c r="A582" s="10">
        <v>277</v>
      </c>
      <c r="B582" s="113"/>
      <c r="C582" s="113" t="s">
        <v>1212</v>
      </c>
      <c r="D582" s="67" t="s">
        <v>1213</v>
      </c>
      <c r="E582" s="99">
        <v>1</v>
      </c>
      <c r="F582" s="113" t="s">
        <v>1214</v>
      </c>
      <c r="G582" s="47" t="s">
        <v>1215</v>
      </c>
    </row>
    <row r="583" spans="1:7">
      <c r="A583" s="115">
        <v>278</v>
      </c>
      <c r="B583" s="113"/>
      <c r="C583" s="103" t="s">
        <v>1216</v>
      </c>
      <c r="D583" s="122" t="s">
        <v>19</v>
      </c>
      <c r="E583" s="123">
        <v>3</v>
      </c>
      <c r="F583" s="158" t="s">
        <v>353</v>
      </c>
      <c r="G583" s="158" t="s">
        <v>1217</v>
      </c>
    </row>
    <row r="584" spans="1:7">
      <c r="A584" s="117"/>
      <c r="B584" s="113"/>
      <c r="C584" s="108"/>
      <c r="D584" s="125"/>
      <c r="E584" s="126"/>
      <c r="F584" s="158" t="s">
        <v>1218</v>
      </c>
      <c r="G584" s="158" t="s">
        <v>1219</v>
      </c>
    </row>
    <row r="585" spans="1:7">
      <c r="A585" s="118"/>
      <c r="B585" s="113"/>
      <c r="C585" s="128"/>
      <c r="D585" s="129"/>
      <c r="E585" s="130"/>
      <c r="F585" s="158" t="s">
        <v>1220</v>
      </c>
      <c r="G585" s="158" t="s">
        <v>1111</v>
      </c>
    </row>
    <row r="586" spans="1:7">
      <c r="A586" s="115">
        <v>279</v>
      </c>
      <c r="B586" s="113"/>
      <c r="C586" s="103" t="s">
        <v>1221</v>
      </c>
      <c r="D586" s="122" t="s">
        <v>1196</v>
      </c>
      <c r="E586" s="123">
        <v>2</v>
      </c>
      <c r="F586" s="193" t="s">
        <v>1222</v>
      </c>
      <c r="G586" s="11" t="s">
        <v>1223</v>
      </c>
    </row>
    <row r="587" spans="1:7">
      <c r="A587" s="118"/>
      <c r="B587" s="113"/>
      <c r="C587" s="128"/>
      <c r="D587" s="129"/>
      <c r="E587" s="130"/>
      <c r="F587" s="11" t="s">
        <v>1224</v>
      </c>
      <c r="G587" s="249" t="s">
        <v>1225</v>
      </c>
    </row>
    <row r="588" ht="14.25" spans="1:7">
      <c r="A588" s="10">
        <v>280</v>
      </c>
      <c r="B588" s="113"/>
      <c r="C588" s="138" t="s">
        <v>1226</v>
      </c>
      <c r="D588" s="67" t="s">
        <v>1135</v>
      </c>
      <c r="E588" s="99">
        <v>1</v>
      </c>
      <c r="F588" s="113" t="s">
        <v>1227</v>
      </c>
      <c r="G588" s="47" t="s">
        <v>1228</v>
      </c>
    </row>
    <row r="589" ht="14.25" spans="1:7">
      <c r="A589" s="115">
        <v>281</v>
      </c>
      <c r="B589" s="113"/>
      <c r="C589" s="103" t="s">
        <v>1229</v>
      </c>
      <c r="D589" s="122" t="s">
        <v>19</v>
      </c>
      <c r="E589" s="123">
        <v>3</v>
      </c>
      <c r="F589" s="170" t="s">
        <v>1230</v>
      </c>
      <c r="G589" s="32" t="s">
        <v>1231</v>
      </c>
    </row>
    <row r="590" ht="14.25" spans="1:7">
      <c r="A590" s="117"/>
      <c r="B590" s="113"/>
      <c r="C590" s="108"/>
      <c r="D590" s="125"/>
      <c r="E590" s="126"/>
      <c r="F590" s="170" t="s">
        <v>1232</v>
      </c>
      <c r="G590" s="47" t="s">
        <v>1233</v>
      </c>
    </row>
    <row r="591" ht="14" customHeight="1" spans="1:7">
      <c r="A591" s="118"/>
      <c r="B591" s="113"/>
      <c r="C591" s="128"/>
      <c r="D591" s="129"/>
      <c r="E591" s="130"/>
      <c r="F591" s="170" t="s">
        <v>1234</v>
      </c>
      <c r="G591" s="47" t="s">
        <v>1235</v>
      </c>
    </row>
    <row r="592" ht="14.25" spans="1:7">
      <c r="A592" s="115">
        <v>282</v>
      </c>
      <c r="B592" s="113"/>
      <c r="C592" s="138" t="s">
        <v>1236</v>
      </c>
      <c r="D592" s="67" t="s">
        <v>180</v>
      </c>
      <c r="E592" s="99">
        <v>4</v>
      </c>
      <c r="F592" s="196" t="s">
        <v>1237</v>
      </c>
      <c r="G592" s="47" t="s">
        <v>1238</v>
      </c>
    </row>
    <row r="593" ht="14.25" spans="1:7">
      <c r="A593" s="117"/>
      <c r="B593" s="113"/>
      <c r="C593" s="138"/>
      <c r="D593" s="67"/>
      <c r="E593" s="99"/>
      <c r="F593" s="196" t="s">
        <v>1239</v>
      </c>
      <c r="G593" s="47" t="s">
        <v>1240</v>
      </c>
    </row>
    <row r="594" ht="14.25" spans="1:7">
      <c r="A594" s="117"/>
      <c r="B594" s="113"/>
      <c r="C594" s="138"/>
      <c r="D594" s="67"/>
      <c r="E594" s="99"/>
      <c r="F594" s="196" t="s">
        <v>1241</v>
      </c>
      <c r="G594" s="47" t="s">
        <v>1242</v>
      </c>
    </row>
    <row r="595" ht="14.25" spans="1:7">
      <c r="A595" s="118"/>
      <c r="B595" s="113"/>
      <c r="C595" s="138"/>
      <c r="D595" s="67"/>
      <c r="E595" s="99"/>
      <c r="F595" s="113" t="s">
        <v>1243</v>
      </c>
      <c r="G595" s="47" t="s">
        <v>1244</v>
      </c>
    </row>
    <row r="596" spans="1:7">
      <c r="A596" s="115">
        <v>283</v>
      </c>
      <c r="B596" s="113"/>
      <c r="C596" s="154" t="s">
        <v>1245</v>
      </c>
      <c r="D596" s="122" t="s">
        <v>19</v>
      </c>
      <c r="E596" s="123">
        <v>3</v>
      </c>
      <c r="F596" s="158" t="s">
        <v>1246</v>
      </c>
      <c r="G596" s="158" t="s">
        <v>1247</v>
      </c>
    </row>
    <row r="597" spans="1:7">
      <c r="A597" s="117"/>
      <c r="B597" s="113"/>
      <c r="C597" s="155"/>
      <c r="D597" s="125"/>
      <c r="E597" s="126"/>
      <c r="F597" s="158" t="s">
        <v>1248</v>
      </c>
      <c r="G597" s="158" t="s">
        <v>1249</v>
      </c>
    </row>
    <row r="598" spans="1:7">
      <c r="A598" s="118"/>
      <c r="B598" s="113"/>
      <c r="C598" s="155"/>
      <c r="D598" s="125"/>
      <c r="E598" s="126"/>
      <c r="F598" s="158" t="s">
        <v>1250</v>
      </c>
      <c r="G598" s="158" t="s">
        <v>1251</v>
      </c>
    </row>
    <row r="599" ht="14.25" spans="1:7">
      <c r="A599" s="115">
        <v>284</v>
      </c>
      <c r="B599" s="113"/>
      <c r="C599" s="103" t="s">
        <v>1252</v>
      </c>
      <c r="D599" s="217" t="s">
        <v>447</v>
      </c>
      <c r="E599" s="123">
        <v>2</v>
      </c>
      <c r="F599" s="206" t="s">
        <v>1253</v>
      </c>
      <c r="G599" s="236" t="s">
        <v>1254</v>
      </c>
    </row>
    <row r="600" ht="14.25" spans="1:7">
      <c r="A600" s="118"/>
      <c r="B600" s="113"/>
      <c r="C600" s="108"/>
      <c r="D600" s="218"/>
      <c r="E600" s="126"/>
      <c r="F600" s="199" t="s">
        <v>1255</v>
      </c>
      <c r="G600" s="200" t="s">
        <v>1256</v>
      </c>
    </row>
    <row r="601" ht="14.25" spans="1:7">
      <c r="A601" s="115">
        <v>285</v>
      </c>
      <c r="B601" s="113"/>
      <c r="C601" s="113" t="s">
        <v>1257</v>
      </c>
      <c r="D601" s="67" t="s">
        <v>1205</v>
      </c>
      <c r="E601" s="99">
        <v>2</v>
      </c>
      <c r="F601" s="113" t="s">
        <v>1258</v>
      </c>
      <c r="G601" s="47" t="s">
        <v>1259</v>
      </c>
    </row>
    <row r="602" ht="14.25" spans="1:7">
      <c r="A602" s="118"/>
      <c r="B602" s="113"/>
      <c r="C602" s="113"/>
      <c r="D602" s="67"/>
      <c r="E602" s="99"/>
      <c r="F602" s="113" t="s">
        <v>1260</v>
      </c>
      <c r="G602" s="47" t="s">
        <v>1261</v>
      </c>
    </row>
    <row r="603" ht="14.25" spans="1:7">
      <c r="A603" s="10">
        <v>286</v>
      </c>
      <c r="B603" s="113"/>
      <c r="C603" s="113" t="s">
        <v>1262</v>
      </c>
      <c r="D603" s="67" t="s">
        <v>447</v>
      </c>
      <c r="E603" s="99">
        <v>1</v>
      </c>
      <c r="F603" s="206" t="s">
        <v>1263</v>
      </c>
      <c r="G603" s="236" t="s">
        <v>1264</v>
      </c>
    </row>
    <row r="604" ht="14.25" spans="1:7">
      <c r="A604" s="10">
        <v>287</v>
      </c>
      <c r="B604" s="113"/>
      <c r="C604" s="245" t="s">
        <v>1265</v>
      </c>
      <c r="D604" s="106" t="s">
        <v>8</v>
      </c>
      <c r="E604" s="245"/>
      <c r="F604" s="246"/>
      <c r="G604" s="110"/>
    </row>
    <row r="605" ht="14.25" spans="1:7">
      <c r="A605" s="115">
        <v>288</v>
      </c>
      <c r="B605" s="113"/>
      <c r="C605" s="103" t="s">
        <v>1266</v>
      </c>
      <c r="D605" s="122" t="s">
        <v>15</v>
      </c>
      <c r="E605" s="123">
        <v>3</v>
      </c>
      <c r="F605" s="189" t="s">
        <v>1267</v>
      </c>
      <c r="G605" s="47" t="s">
        <v>1268</v>
      </c>
    </row>
    <row r="606" spans="1:7">
      <c r="A606" s="117"/>
      <c r="B606" s="250"/>
      <c r="C606" s="108"/>
      <c r="D606" s="125"/>
      <c r="E606" s="126"/>
      <c r="F606" s="11" t="s">
        <v>1269</v>
      </c>
      <c r="G606" s="11" t="s">
        <v>1270</v>
      </c>
    </row>
    <row r="607" ht="14.25" spans="1:7">
      <c r="A607" s="118"/>
      <c r="B607" s="250"/>
      <c r="C607" s="128"/>
      <c r="D607" s="129"/>
      <c r="E607" s="130"/>
      <c r="F607" s="189" t="s">
        <v>1271</v>
      </c>
      <c r="G607" s="47" t="s">
        <v>1272</v>
      </c>
    </row>
    <row r="608" spans="1:7">
      <c r="A608" s="115">
        <v>289</v>
      </c>
      <c r="B608" s="250"/>
      <c r="C608" s="113" t="s">
        <v>1273</v>
      </c>
      <c r="D608" s="67" t="s">
        <v>19</v>
      </c>
      <c r="E608" s="99">
        <v>2</v>
      </c>
      <c r="F608" s="158" t="s">
        <v>1274</v>
      </c>
      <c r="G608" s="158" t="s">
        <v>1275</v>
      </c>
    </row>
    <row r="609" spans="1:7">
      <c r="A609" s="118"/>
      <c r="B609" s="250"/>
      <c r="C609" s="113"/>
      <c r="D609" s="67"/>
      <c r="E609" s="99"/>
      <c r="F609" s="158" t="s">
        <v>1276</v>
      </c>
      <c r="G609" s="158" t="s">
        <v>1277</v>
      </c>
    </row>
    <row r="610" ht="14.25" spans="1:7">
      <c r="A610" s="10">
        <v>290</v>
      </c>
      <c r="B610" s="113"/>
      <c r="C610" s="103" t="s">
        <v>1278</v>
      </c>
      <c r="D610" s="217" t="s">
        <v>1205</v>
      </c>
      <c r="E610" s="123">
        <v>1</v>
      </c>
      <c r="F610" s="251" t="s">
        <v>1279</v>
      </c>
      <c r="G610" s="252" t="s">
        <v>63</v>
      </c>
    </row>
    <row r="611" ht="14.25" spans="1:7">
      <c r="A611" s="115">
        <v>291</v>
      </c>
      <c r="B611" s="113"/>
      <c r="C611" s="113" t="s">
        <v>1280</v>
      </c>
      <c r="D611" s="67" t="s">
        <v>1205</v>
      </c>
      <c r="E611" s="99">
        <v>2</v>
      </c>
      <c r="F611" s="253" t="s">
        <v>1281</v>
      </c>
      <c r="G611" s="254" t="s">
        <v>1282</v>
      </c>
    </row>
    <row r="612" ht="14.25" spans="1:7">
      <c r="A612" s="118"/>
      <c r="B612" s="113"/>
      <c r="C612" s="113"/>
      <c r="D612" s="67"/>
      <c r="E612" s="99"/>
      <c r="F612" s="251" t="s">
        <v>1283</v>
      </c>
      <c r="G612" s="254" t="s">
        <v>1284</v>
      </c>
    </row>
    <row r="613" ht="14.25" spans="1:7">
      <c r="A613" s="10">
        <v>292</v>
      </c>
      <c r="B613" s="113"/>
      <c r="C613" s="103" t="s">
        <v>1285</v>
      </c>
      <c r="D613" s="122" t="s">
        <v>1205</v>
      </c>
      <c r="E613" s="123">
        <v>1</v>
      </c>
      <c r="F613" s="247" t="s">
        <v>38</v>
      </c>
      <c r="G613" s="252" t="s">
        <v>1286</v>
      </c>
    </row>
    <row r="614" spans="1:7">
      <c r="A614" s="115">
        <v>293</v>
      </c>
      <c r="B614" s="113"/>
      <c r="C614" s="103" t="s">
        <v>1287</v>
      </c>
      <c r="D614" s="122" t="s">
        <v>1196</v>
      </c>
      <c r="E614" s="123">
        <v>2</v>
      </c>
      <c r="F614" s="193" t="s">
        <v>1288</v>
      </c>
      <c r="G614" s="11" t="s">
        <v>1289</v>
      </c>
    </row>
    <row r="615" spans="1:7">
      <c r="A615" s="118"/>
      <c r="B615" s="113"/>
      <c r="C615" s="128"/>
      <c r="D615" s="129"/>
      <c r="E615" s="130"/>
      <c r="F615" s="193" t="s">
        <v>219</v>
      </c>
      <c r="G615" s="11" t="s">
        <v>1290</v>
      </c>
    </row>
    <row r="616" ht="14.25" spans="1:7">
      <c r="A616" s="10">
        <v>294</v>
      </c>
      <c r="B616" s="113"/>
      <c r="C616" s="113" t="s">
        <v>1291</v>
      </c>
      <c r="D616" s="67" t="s">
        <v>180</v>
      </c>
      <c r="E616" s="99">
        <v>1</v>
      </c>
      <c r="F616" s="113" t="s">
        <v>1292</v>
      </c>
      <c r="G616" s="47" t="s">
        <v>1293</v>
      </c>
    </row>
    <row r="617" ht="14.25" spans="1:7">
      <c r="A617" s="115">
        <v>295</v>
      </c>
      <c r="B617" s="113"/>
      <c r="C617" s="113" t="s">
        <v>1294</v>
      </c>
      <c r="D617" s="67" t="s">
        <v>1295</v>
      </c>
      <c r="E617" s="99">
        <v>2</v>
      </c>
      <c r="F617" s="113" t="s">
        <v>1296</v>
      </c>
      <c r="G617" s="47" t="s">
        <v>641</v>
      </c>
    </row>
    <row r="618" ht="14.25" spans="1:7">
      <c r="A618" s="118"/>
      <c r="B618" s="113"/>
      <c r="C618" s="113"/>
      <c r="D618" s="67"/>
      <c r="E618" s="99"/>
      <c r="F618" s="196" t="s">
        <v>1297</v>
      </c>
      <c r="G618" s="47" t="s">
        <v>1298</v>
      </c>
    </row>
    <row r="619" ht="14.25" spans="1:7">
      <c r="A619" s="10">
        <v>296</v>
      </c>
      <c r="B619" s="113"/>
      <c r="C619" s="113" t="s">
        <v>1299</v>
      </c>
      <c r="D619" s="67" t="s">
        <v>15</v>
      </c>
      <c r="E619" s="99">
        <v>1</v>
      </c>
      <c r="F619" s="189" t="s">
        <v>1300</v>
      </c>
      <c r="G619" s="47" t="s">
        <v>1301</v>
      </c>
    </row>
    <row r="620" ht="14.25" spans="1:7">
      <c r="A620" s="115">
        <v>297</v>
      </c>
      <c r="B620" s="113"/>
      <c r="C620" s="103" t="s">
        <v>1302</v>
      </c>
      <c r="D620" s="122" t="s">
        <v>1205</v>
      </c>
      <c r="E620" s="123">
        <v>2</v>
      </c>
      <c r="F620" s="247" t="s">
        <v>1303</v>
      </c>
      <c r="G620" s="252" t="s">
        <v>1304</v>
      </c>
    </row>
    <row r="621" ht="14.25" spans="1:7">
      <c r="A621" s="118"/>
      <c r="B621" s="113"/>
      <c r="C621" s="108"/>
      <c r="D621" s="125"/>
      <c r="E621" s="126"/>
      <c r="F621" s="247" t="s">
        <v>1305</v>
      </c>
      <c r="G621" s="252" t="s">
        <v>1306</v>
      </c>
    </row>
    <row r="622" ht="14.25" spans="1:7">
      <c r="A622" s="115">
        <v>298</v>
      </c>
      <c r="B622" s="113"/>
      <c r="C622" s="103" t="s">
        <v>1307</v>
      </c>
      <c r="D622" s="217" t="s">
        <v>1205</v>
      </c>
      <c r="E622" s="123">
        <v>2</v>
      </c>
      <c r="F622" s="255" t="s">
        <v>1308</v>
      </c>
      <c r="G622" s="252" t="s">
        <v>1309</v>
      </c>
    </row>
    <row r="623" ht="14.25" spans="1:7">
      <c r="A623" s="118"/>
      <c r="B623" s="113"/>
      <c r="C623" s="128"/>
      <c r="D623" s="256"/>
      <c r="E623" s="130"/>
      <c r="F623" s="251" t="s">
        <v>1310</v>
      </c>
      <c r="G623" s="252" t="s">
        <v>1311</v>
      </c>
    </row>
    <row r="624" ht="14.25" spans="1:7">
      <c r="A624" s="10">
        <v>299</v>
      </c>
      <c r="B624" s="113"/>
      <c r="C624" s="113" t="s">
        <v>1312</v>
      </c>
      <c r="D624" s="67" t="s">
        <v>19</v>
      </c>
      <c r="E624" s="99">
        <v>1</v>
      </c>
      <c r="F624" s="113" t="s">
        <v>1313</v>
      </c>
      <c r="G624" s="47" t="s">
        <v>1314</v>
      </c>
    </row>
    <row r="625" ht="14.25" spans="1:7">
      <c r="A625" s="10"/>
      <c r="B625" s="139"/>
      <c r="C625" s="139"/>
      <c r="D625" s="139"/>
      <c r="E625" s="139"/>
      <c r="F625" s="139"/>
      <c r="G625" s="140"/>
    </row>
    <row r="626" ht="14.25" spans="1:7">
      <c r="A626" s="10"/>
      <c r="B626" s="113" t="s">
        <v>51</v>
      </c>
      <c r="C626" s="113">
        <f>COUNTIF(E564:E624,1)</f>
        <v>10</v>
      </c>
      <c r="D626" s="141"/>
      <c r="E626" s="113" t="s">
        <v>52</v>
      </c>
      <c r="F626" s="113">
        <f>COUNTIF(E564:E624,2)</f>
        <v>12</v>
      </c>
      <c r="G626" s="116" t="s">
        <v>53</v>
      </c>
    </row>
    <row r="627" ht="14.25" spans="1:7">
      <c r="A627" s="10"/>
      <c r="B627" s="113" t="s">
        <v>54</v>
      </c>
      <c r="C627" s="113">
        <f>COUNTIF(E564:E624,4)</f>
        <v>1</v>
      </c>
      <c r="D627" s="141"/>
      <c r="E627" s="141" t="s">
        <v>55</v>
      </c>
      <c r="F627" s="113">
        <f>COUNTIF(E564:E624,5)</f>
        <v>0</v>
      </c>
      <c r="G627" s="116" t="s">
        <v>56</v>
      </c>
    </row>
    <row r="628" ht="14.25" spans="1:7">
      <c r="A628" s="10"/>
      <c r="B628" s="142" t="s">
        <v>57</v>
      </c>
      <c r="C628" s="142">
        <v>32</v>
      </c>
      <c r="D628" s="143" t="s">
        <v>58</v>
      </c>
      <c r="E628" s="144">
        <f>SUM(E564:E624)</f>
        <v>59</v>
      </c>
      <c r="F628" s="142"/>
      <c r="G628" s="145" t="e">
        <f>C626+C627+F626+F627+#REF!+#REF!</f>
        <v>#REF!</v>
      </c>
    </row>
    <row r="629" ht="14.25" spans="1:7">
      <c r="A629" s="10">
        <v>300</v>
      </c>
      <c r="B629" s="113" t="s">
        <v>1315</v>
      </c>
      <c r="C629" s="113" t="s">
        <v>1316</v>
      </c>
      <c r="D629" s="67" t="s">
        <v>1135</v>
      </c>
      <c r="E629" s="99">
        <v>1</v>
      </c>
      <c r="F629" s="124" t="s">
        <v>1317</v>
      </c>
      <c r="G629" s="11" t="s">
        <v>1318</v>
      </c>
    </row>
    <row r="630" ht="14.25" spans="1:7">
      <c r="A630" s="115">
        <v>301</v>
      </c>
      <c r="B630" s="113"/>
      <c r="C630" s="103" t="s">
        <v>1319</v>
      </c>
      <c r="D630" s="122" t="s">
        <v>1205</v>
      </c>
      <c r="E630" s="123">
        <v>2</v>
      </c>
      <c r="F630" s="257" t="s">
        <v>1320</v>
      </c>
      <c r="G630" s="252" t="s">
        <v>658</v>
      </c>
    </row>
    <row r="631" ht="14.25" spans="1:7">
      <c r="A631" s="118"/>
      <c r="B631" s="113"/>
      <c r="C631" s="128"/>
      <c r="D631" s="129"/>
      <c r="E631" s="130"/>
      <c r="F631" s="247" t="s">
        <v>1321</v>
      </c>
      <c r="G631" s="252" t="s">
        <v>1322</v>
      </c>
    </row>
    <row r="632" ht="14.25" spans="1:7">
      <c r="A632" s="115">
        <v>302</v>
      </c>
      <c r="B632" s="113"/>
      <c r="C632" s="103" t="s">
        <v>1323</v>
      </c>
      <c r="D632" s="122" t="s">
        <v>1205</v>
      </c>
      <c r="E632" s="123">
        <v>2</v>
      </c>
      <c r="F632" s="247" t="s">
        <v>1324</v>
      </c>
      <c r="G632" s="252" t="s">
        <v>1325</v>
      </c>
    </row>
    <row r="633" ht="14.25" spans="1:7">
      <c r="A633" s="118"/>
      <c r="B633" s="113"/>
      <c r="C633" s="108"/>
      <c r="D633" s="125"/>
      <c r="E633" s="126"/>
      <c r="F633" s="247" t="s">
        <v>1326</v>
      </c>
      <c r="G633" s="252" t="s">
        <v>90</v>
      </c>
    </row>
    <row r="634" ht="14.25" spans="1:7">
      <c r="A634" s="10">
        <v>303</v>
      </c>
      <c r="B634" s="113"/>
      <c r="C634" s="103" t="s">
        <v>1327</v>
      </c>
      <c r="D634" s="122" t="s">
        <v>1205</v>
      </c>
      <c r="E634" s="123">
        <v>1</v>
      </c>
      <c r="F634" s="255" t="s">
        <v>1328</v>
      </c>
      <c r="G634" s="252" t="s">
        <v>1002</v>
      </c>
    </row>
    <row r="635" ht="14.25" spans="1:7">
      <c r="A635" s="10">
        <v>304</v>
      </c>
      <c r="B635" s="113"/>
      <c r="C635" s="106" t="s">
        <v>1329</v>
      </c>
      <c r="D635" s="131" t="s">
        <v>8</v>
      </c>
      <c r="E635" s="101"/>
      <c r="F635" s="137"/>
      <c r="G635" s="107"/>
    </row>
    <row r="636" ht="14.25" spans="1:7">
      <c r="A636" s="115">
        <v>305</v>
      </c>
      <c r="B636" s="113"/>
      <c r="C636" s="103" t="s">
        <v>1330</v>
      </c>
      <c r="D636" s="122" t="s">
        <v>1205</v>
      </c>
      <c r="E636" s="123">
        <v>2</v>
      </c>
      <c r="F636" s="247" t="s">
        <v>370</v>
      </c>
      <c r="G636" s="252" t="s">
        <v>1331</v>
      </c>
    </row>
    <row r="637" ht="14.25" spans="1:7">
      <c r="A637" s="118"/>
      <c r="B637" s="113"/>
      <c r="C637" s="128"/>
      <c r="D637" s="129"/>
      <c r="E637" s="130"/>
      <c r="F637" s="258" t="s">
        <v>1326</v>
      </c>
      <c r="G637" s="259" t="s">
        <v>1332</v>
      </c>
    </row>
    <row r="638" ht="14.25" spans="1:7">
      <c r="A638" s="115">
        <v>306</v>
      </c>
      <c r="B638" s="113"/>
      <c r="C638" s="103" t="s">
        <v>1333</v>
      </c>
      <c r="D638" s="122" t="s">
        <v>1205</v>
      </c>
      <c r="E638" s="123">
        <v>2</v>
      </c>
      <c r="F638" s="247" t="s">
        <v>1334</v>
      </c>
      <c r="G638" s="252" t="s">
        <v>1335</v>
      </c>
    </row>
    <row r="639" ht="14.25" spans="1:7">
      <c r="A639" s="118"/>
      <c r="B639" s="113"/>
      <c r="C639" s="128"/>
      <c r="D639" s="129"/>
      <c r="E639" s="130"/>
      <c r="F639" s="247" t="s">
        <v>1336</v>
      </c>
      <c r="G639" s="252" t="s">
        <v>1337</v>
      </c>
    </row>
    <row r="640" spans="1:7">
      <c r="A640" s="115">
        <v>307</v>
      </c>
      <c r="B640" s="113"/>
      <c r="C640" s="113" t="s">
        <v>1338</v>
      </c>
      <c r="D640" s="67" t="s">
        <v>1205</v>
      </c>
      <c r="E640" s="99">
        <v>2</v>
      </c>
      <c r="F640" s="252" t="s">
        <v>87</v>
      </c>
      <c r="G640" s="252" t="s">
        <v>1339</v>
      </c>
    </row>
    <row r="641" spans="1:7">
      <c r="A641" s="118"/>
      <c r="B641" s="113"/>
      <c r="C641" s="113"/>
      <c r="D641" s="67"/>
      <c r="E641" s="99"/>
      <c r="F641" s="252" t="s">
        <v>115</v>
      </c>
      <c r="G641" s="252" t="s">
        <v>1340</v>
      </c>
    </row>
    <row r="642" spans="1:7">
      <c r="A642" s="115">
        <v>308</v>
      </c>
      <c r="B642" s="113"/>
      <c r="C642" s="103" t="s">
        <v>1341</v>
      </c>
      <c r="D642" s="122" t="s">
        <v>1196</v>
      </c>
      <c r="E642" s="123">
        <v>3</v>
      </c>
      <c r="F642" s="193" t="s">
        <v>239</v>
      </c>
      <c r="G642" s="11" t="s">
        <v>1342</v>
      </c>
    </row>
    <row r="643" spans="1:7">
      <c r="A643" s="117"/>
      <c r="B643" s="113"/>
      <c r="C643" s="108"/>
      <c r="D643" s="125"/>
      <c r="E643" s="126"/>
      <c r="F643" s="193" t="s">
        <v>1343</v>
      </c>
      <c r="G643" s="11" t="s">
        <v>1344</v>
      </c>
    </row>
    <row r="644" spans="1:7">
      <c r="A644" s="118"/>
      <c r="B644" s="113"/>
      <c r="C644" s="128"/>
      <c r="D644" s="125"/>
      <c r="E644" s="130"/>
      <c r="F644" s="193" t="s">
        <v>1345</v>
      </c>
      <c r="G644" s="11" t="s">
        <v>1346</v>
      </c>
    </row>
    <row r="645" ht="14.25" spans="1:7">
      <c r="A645" s="10">
        <v>309</v>
      </c>
      <c r="B645" s="113"/>
      <c r="C645" s="113" t="s">
        <v>1347</v>
      </c>
      <c r="D645" s="67" t="s">
        <v>15</v>
      </c>
      <c r="E645" s="99">
        <v>0</v>
      </c>
      <c r="F645" s="260"/>
      <c r="G645" s="261"/>
    </row>
    <row r="646" ht="14.25" spans="1:7">
      <c r="A646" s="10">
        <v>310</v>
      </c>
      <c r="B646" s="113"/>
      <c r="C646" s="103" t="s">
        <v>1348</v>
      </c>
      <c r="D646" s="122" t="s">
        <v>1205</v>
      </c>
      <c r="E646" s="123">
        <v>0</v>
      </c>
      <c r="F646" s="262"/>
      <c r="G646" s="263"/>
    </row>
    <row r="647" ht="14.25" spans="1:7">
      <c r="A647" s="10">
        <v>311</v>
      </c>
      <c r="B647" s="113"/>
      <c r="C647" s="113" t="s">
        <v>1349</v>
      </c>
      <c r="D647" s="67" t="s">
        <v>1205</v>
      </c>
      <c r="E647" s="99">
        <v>1</v>
      </c>
      <c r="F647" s="247" t="s">
        <v>419</v>
      </c>
      <c r="G647" s="252" t="s">
        <v>955</v>
      </c>
    </row>
    <row r="648" ht="14.25" spans="1:7">
      <c r="A648" s="115">
        <v>312</v>
      </c>
      <c r="B648" s="113"/>
      <c r="C648" s="103" t="s">
        <v>1350</v>
      </c>
      <c r="D648" s="122" t="s">
        <v>1205</v>
      </c>
      <c r="E648" s="123">
        <v>2</v>
      </c>
      <c r="F648" s="264" t="s">
        <v>1351</v>
      </c>
      <c r="G648" s="254" t="s">
        <v>1352</v>
      </c>
    </row>
    <row r="649" ht="14.25" spans="1:7">
      <c r="A649" s="118"/>
      <c r="B649" s="113"/>
      <c r="C649" s="128"/>
      <c r="D649" s="129"/>
      <c r="E649" s="130"/>
      <c r="F649" s="247" t="s">
        <v>1353</v>
      </c>
      <c r="G649" s="252" t="s">
        <v>1354</v>
      </c>
    </row>
    <row r="650" ht="14.25" spans="1:7">
      <c r="A650" s="115">
        <v>313</v>
      </c>
      <c r="B650" s="113"/>
      <c r="C650" s="113" t="s">
        <v>1355</v>
      </c>
      <c r="D650" s="67" t="s">
        <v>1205</v>
      </c>
      <c r="E650" s="99">
        <v>2</v>
      </c>
      <c r="F650" s="247" t="s">
        <v>1356</v>
      </c>
      <c r="G650" s="252" t="s">
        <v>1357</v>
      </c>
    </row>
    <row r="651" ht="14.25" spans="1:7">
      <c r="A651" s="118"/>
      <c r="B651" s="113"/>
      <c r="C651" s="113"/>
      <c r="D651" s="67"/>
      <c r="E651" s="99"/>
      <c r="F651" s="247" t="s">
        <v>1358</v>
      </c>
      <c r="G651" s="252" t="s">
        <v>1359</v>
      </c>
    </row>
    <row r="652" ht="14.25" spans="1:7">
      <c r="A652" s="10">
        <v>314</v>
      </c>
      <c r="B652" s="113"/>
      <c r="C652" s="113" t="s">
        <v>1360</v>
      </c>
      <c r="D652" s="67" t="s">
        <v>1205</v>
      </c>
      <c r="E652" s="99">
        <v>0</v>
      </c>
      <c r="F652" s="265"/>
      <c r="G652" s="266"/>
    </row>
    <row r="653" ht="14.25" spans="1:7">
      <c r="A653" s="115">
        <v>315</v>
      </c>
      <c r="B653" s="113"/>
      <c r="C653" s="113" t="s">
        <v>1361</v>
      </c>
      <c r="D653" s="67" t="s">
        <v>1205</v>
      </c>
      <c r="E653" s="99">
        <v>2</v>
      </c>
      <c r="F653" s="247" t="s">
        <v>1362</v>
      </c>
      <c r="G653" s="252" t="s">
        <v>1363</v>
      </c>
    </row>
    <row r="654" ht="14.25" spans="1:7">
      <c r="A654" s="118"/>
      <c r="B654" s="113"/>
      <c r="C654" s="113"/>
      <c r="D654" s="67"/>
      <c r="E654" s="99"/>
      <c r="F654" s="247" t="s">
        <v>1364</v>
      </c>
      <c r="G654" s="252" t="s">
        <v>1365</v>
      </c>
    </row>
    <row r="655" ht="14.25" spans="1:7">
      <c r="A655" s="10">
        <v>316</v>
      </c>
      <c r="B655" s="113"/>
      <c r="C655" s="113" t="s">
        <v>1366</v>
      </c>
      <c r="D655" s="67" t="s">
        <v>1205</v>
      </c>
      <c r="E655" s="99">
        <v>1</v>
      </c>
      <c r="F655" s="255" t="s">
        <v>1367</v>
      </c>
      <c r="G655" s="252" t="s">
        <v>1368</v>
      </c>
    </row>
    <row r="656" ht="14.25" spans="1:7">
      <c r="A656" s="10">
        <v>317</v>
      </c>
      <c r="B656" s="113"/>
      <c r="C656" s="103" t="s">
        <v>1369</v>
      </c>
      <c r="D656" s="122" t="s">
        <v>447</v>
      </c>
      <c r="E656" s="123">
        <v>0</v>
      </c>
      <c r="F656" s="219"/>
      <c r="G656" s="240"/>
    </row>
    <row r="657" ht="14.25" spans="1:7">
      <c r="A657" s="115">
        <v>318</v>
      </c>
      <c r="B657" s="113"/>
      <c r="C657" s="113" t="s">
        <v>1370</v>
      </c>
      <c r="D657" s="67" t="s">
        <v>1205</v>
      </c>
      <c r="E657" s="99">
        <v>2</v>
      </c>
      <c r="F657" s="247" t="s">
        <v>1371</v>
      </c>
      <c r="G657" s="252" t="s">
        <v>1372</v>
      </c>
    </row>
    <row r="658" ht="14.25" spans="1:7">
      <c r="A658" s="118"/>
      <c r="B658" s="113"/>
      <c r="C658" s="113"/>
      <c r="D658" s="67"/>
      <c r="E658" s="99"/>
      <c r="F658" s="247" t="s">
        <v>1373</v>
      </c>
      <c r="G658" s="252" t="s">
        <v>1374</v>
      </c>
    </row>
    <row r="659" ht="14.25" spans="1:7">
      <c r="A659" s="10">
        <v>319</v>
      </c>
      <c r="B659" s="113"/>
      <c r="C659" s="103" t="s">
        <v>1375</v>
      </c>
      <c r="D659" s="122" t="s">
        <v>447</v>
      </c>
      <c r="E659" s="123">
        <v>1</v>
      </c>
      <c r="F659" s="206" t="s">
        <v>1376</v>
      </c>
      <c r="G659" s="202" t="s">
        <v>1377</v>
      </c>
    </row>
    <row r="660" ht="14.25" spans="1:7">
      <c r="A660" s="10">
        <v>320</v>
      </c>
      <c r="B660" s="113"/>
      <c r="C660" s="113" t="s">
        <v>1378</v>
      </c>
      <c r="D660" s="67" t="s">
        <v>447</v>
      </c>
      <c r="E660" s="99">
        <v>1</v>
      </c>
      <c r="F660" s="206" t="s">
        <v>1379</v>
      </c>
      <c r="G660" s="202" t="s">
        <v>1380</v>
      </c>
    </row>
    <row r="661" ht="14.25" spans="1:7">
      <c r="A661" s="115">
        <v>321</v>
      </c>
      <c r="B661" s="113"/>
      <c r="C661" s="113" t="s">
        <v>1381</v>
      </c>
      <c r="D661" s="67" t="s">
        <v>1205</v>
      </c>
      <c r="E661" s="99">
        <v>2</v>
      </c>
      <c r="F661" s="267" t="s">
        <v>1382</v>
      </c>
      <c r="G661" s="268" t="s">
        <v>1383</v>
      </c>
    </row>
    <row r="662" ht="14.25" spans="1:7">
      <c r="A662" s="118"/>
      <c r="B662" s="113"/>
      <c r="C662" s="113"/>
      <c r="D662" s="67"/>
      <c r="E662" s="99"/>
      <c r="F662" s="247" t="s">
        <v>1384</v>
      </c>
      <c r="G662" s="252" t="s">
        <v>1385</v>
      </c>
    </row>
    <row r="663" ht="14.25" spans="1:7">
      <c r="A663" s="115">
        <v>322</v>
      </c>
      <c r="B663" s="113"/>
      <c r="C663" s="103" t="s">
        <v>1386</v>
      </c>
      <c r="D663" s="122" t="s">
        <v>1205</v>
      </c>
      <c r="E663" s="123">
        <v>2</v>
      </c>
      <c r="F663" s="247" t="s">
        <v>1387</v>
      </c>
      <c r="G663" s="252" t="s">
        <v>1388</v>
      </c>
    </row>
    <row r="664" ht="14.25" spans="1:7">
      <c r="A664" s="118"/>
      <c r="B664" s="113"/>
      <c r="C664" s="128"/>
      <c r="D664" s="129"/>
      <c r="E664" s="130"/>
      <c r="F664" s="247" t="s">
        <v>1389</v>
      </c>
      <c r="G664" s="252" t="s">
        <v>1390</v>
      </c>
    </row>
    <row r="665" ht="14.25" spans="1:7">
      <c r="A665" s="115">
        <v>323</v>
      </c>
      <c r="B665" s="113"/>
      <c r="C665" s="108" t="s">
        <v>1391</v>
      </c>
      <c r="D665" s="125" t="s">
        <v>1205</v>
      </c>
      <c r="E665" s="126">
        <v>2</v>
      </c>
      <c r="F665" s="258" t="s">
        <v>1392</v>
      </c>
      <c r="G665" s="259" t="s">
        <v>1393</v>
      </c>
    </row>
    <row r="666" ht="14.25" spans="1:7">
      <c r="A666" s="118"/>
      <c r="B666" s="113"/>
      <c r="C666" s="128"/>
      <c r="D666" s="129"/>
      <c r="E666" s="130"/>
      <c r="F666" s="247" t="s">
        <v>1394</v>
      </c>
      <c r="G666" s="252" t="s">
        <v>1395</v>
      </c>
    </row>
    <row r="667" spans="1:7">
      <c r="A667" s="115">
        <v>324</v>
      </c>
      <c r="B667" s="113"/>
      <c r="C667" s="108" t="s">
        <v>1396</v>
      </c>
      <c r="D667" s="172" t="s">
        <v>15</v>
      </c>
      <c r="E667" s="126">
        <v>2</v>
      </c>
      <c r="F667" s="11" t="s">
        <v>1397</v>
      </c>
      <c r="G667" s="11" t="s">
        <v>1398</v>
      </c>
    </row>
    <row r="668" ht="14.25" spans="1:7">
      <c r="A668" s="118"/>
      <c r="B668" s="113"/>
      <c r="C668" s="128"/>
      <c r="D668" s="173"/>
      <c r="E668" s="130"/>
      <c r="F668" s="189" t="s">
        <v>1399</v>
      </c>
      <c r="G668" s="47" t="s">
        <v>1400</v>
      </c>
    </row>
    <row r="669" ht="14.25" spans="1:7">
      <c r="A669" s="115">
        <v>325</v>
      </c>
      <c r="B669" s="113"/>
      <c r="C669" s="103" t="s">
        <v>1401</v>
      </c>
      <c r="D669" s="122" t="s">
        <v>1205</v>
      </c>
      <c r="E669" s="123">
        <v>2</v>
      </c>
      <c r="F669" s="247" t="s">
        <v>370</v>
      </c>
      <c r="G669" s="252" t="s">
        <v>1402</v>
      </c>
    </row>
    <row r="670" ht="14.25" spans="1:7">
      <c r="A670" s="118"/>
      <c r="B670" s="113"/>
      <c r="C670" s="128"/>
      <c r="D670" s="129"/>
      <c r="E670" s="130"/>
      <c r="F670" s="247" t="s">
        <v>1403</v>
      </c>
      <c r="G670" s="248" t="s">
        <v>1404</v>
      </c>
    </row>
    <row r="671" ht="14.25" spans="1:7">
      <c r="A671" s="115">
        <v>326</v>
      </c>
      <c r="B671" s="113"/>
      <c r="C671" s="103" t="s">
        <v>1405</v>
      </c>
      <c r="D671" s="122" t="s">
        <v>1205</v>
      </c>
      <c r="E671" s="123">
        <v>2</v>
      </c>
      <c r="F671" s="251" t="s">
        <v>1406</v>
      </c>
      <c r="G671" s="252" t="s">
        <v>1407</v>
      </c>
    </row>
    <row r="672" ht="14.25" spans="1:7">
      <c r="A672" s="118"/>
      <c r="B672" s="113"/>
      <c r="C672" s="128"/>
      <c r="D672" s="129"/>
      <c r="E672" s="130"/>
      <c r="F672" s="269" t="s">
        <v>1408</v>
      </c>
      <c r="G672" s="252" t="s">
        <v>1409</v>
      </c>
    </row>
    <row r="673" ht="14.25" spans="1:7">
      <c r="A673" s="10">
        <v>327</v>
      </c>
      <c r="B673" s="113"/>
      <c r="C673" s="113" t="s">
        <v>1410</v>
      </c>
      <c r="D673" s="67" t="s">
        <v>158</v>
      </c>
      <c r="E673" s="99">
        <v>1</v>
      </c>
      <c r="F673" s="113" t="s">
        <v>1411</v>
      </c>
      <c r="G673" s="47" t="s">
        <v>1412</v>
      </c>
    </row>
    <row r="674" ht="14.25" spans="1:7">
      <c r="A674" s="115">
        <v>328</v>
      </c>
      <c r="B674" s="113"/>
      <c r="C674" s="103" t="s">
        <v>1413</v>
      </c>
      <c r="D674" s="122" t="s">
        <v>1205</v>
      </c>
      <c r="E674" s="123">
        <v>2</v>
      </c>
      <c r="F674" s="247" t="s">
        <v>36</v>
      </c>
      <c r="G674" s="252" t="s">
        <v>1414</v>
      </c>
    </row>
    <row r="675" ht="14.25" spans="1:7">
      <c r="A675" s="118"/>
      <c r="B675" s="113"/>
      <c r="C675" s="128"/>
      <c r="D675" s="129"/>
      <c r="E675" s="130"/>
      <c r="F675" s="247" t="s">
        <v>36</v>
      </c>
      <c r="G675" s="252" t="s">
        <v>1415</v>
      </c>
    </row>
    <row r="676" ht="14.25" spans="1:7">
      <c r="A676" s="10">
        <v>329</v>
      </c>
      <c r="B676" s="113"/>
      <c r="C676" s="113" t="s">
        <v>1416</v>
      </c>
      <c r="D676" s="67" t="s">
        <v>1205</v>
      </c>
      <c r="E676" s="99">
        <v>1</v>
      </c>
      <c r="F676" s="247" t="s">
        <v>1417</v>
      </c>
      <c r="G676" s="252" t="s">
        <v>1418</v>
      </c>
    </row>
    <row r="677" ht="14.25" spans="1:7">
      <c r="A677" s="10">
        <v>330</v>
      </c>
      <c r="B677" s="113"/>
      <c r="C677" s="103" t="s">
        <v>1419</v>
      </c>
      <c r="D677" s="122" t="s">
        <v>158</v>
      </c>
      <c r="E677" s="123">
        <v>1</v>
      </c>
      <c r="F677" s="113" t="s">
        <v>1420</v>
      </c>
      <c r="G677" s="47" t="s">
        <v>1421</v>
      </c>
    </row>
    <row r="678" ht="14.25" spans="1:7">
      <c r="A678" s="10">
        <v>331</v>
      </c>
      <c r="B678" s="270"/>
      <c r="C678" s="113" t="s">
        <v>1422</v>
      </c>
      <c r="D678" s="67" t="s">
        <v>15</v>
      </c>
      <c r="E678" s="99">
        <v>0</v>
      </c>
      <c r="F678" s="113"/>
      <c r="G678" s="116"/>
    </row>
    <row r="679" ht="14.25" spans="1:7">
      <c r="A679" s="10"/>
      <c r="B679" s="139"/>
      <c r="C679" s="139"/>
      <c r="D679" s="139"/>
      <c r="E679" s="139"/>
      <c r="F679" s="139"/>
      <c r="G679" s="140"/>
    </row>
    <row r="680" ht="14.25" spans="1:7">
      <c r="A680" s="10"/>
      <c r="B680" s="113" t="s">
        <v>51</v>
      </c>
      <c r="C680" s="113">
        <f>COUNTIF(E629:E678,1)</f>
        <v>9</v>
      </c>
      <c r="D680" s="141"/>
      <c r="E680" s="113" t="s">
        <v>52</v>
      </c>
      <c r="F680" s="113">
        <f>COUNTIF(E629:E678,2)</f>
        <v>16</v>
      </c>
      <c r="G680" s="116" t="s">
        <v>53</v>
      </c>
    </row>
    <row r="681" ht="14.25" spans="1:7">
      <c r="A681" s="10"/>
      <c r="B681" s="113" t="s">
        <v>54</v>
      </c>
      <c r="C681" s="113">
        <f>COUNTIF(E629:E678,4)</f>
        <v>0</v>
      </c>
      <c r="D681" s="141"/>
      <c r="E681" s="141" t="s">
        <v>55</v>
      </c>
      <c r="F681" s="113">
        <f>COUNTIF(E629:E678,5)</f>
        <v>0</v>
      </c>
      <c r="G681" s="116" t="s">
        <v>56</v>
      </c>
    </row>
    <row r="682" ht="14.25" spans="1:7">
      <c r="A682" s="10"/>
      <c r="B682" s="142" t="s">
        <v>57</v>
      </c>
      <c r="C682" s="142">
        <v>32</v>
      </c>
      <c r="D682" s="143" t="s">
        <v>58</v>
      </c>
      <c r="E682" s="144">
        <f>SUM(E629:E677)</f>
        <v>44</v>
      </c>
      <c r="F682" s="142"/>
      <c r="G682" s="145" t="e">
        <f>C680+C681+F680+F681+#REF!+#REF!</f>
        <v>#REF!</v>
      </c>
    </row>
    <row r="683" ht="14.25" spans="1:7">
      <c r="A683" s="115">
        <v>332</v>
      </c>
      <c r="B683" s="113" t="s">
        <v>1423</v>
      </c>
      <c r="C683" s="113" t="s">
        <v>1424</v>
      </c>
      <c r="D683" s="67" t="s">
        <v>1425</v>
      </c>
      <c r="E683" s="99">
        <v>3</v>
      </c>
      <c r="F683" s="271" t="s">
        <v>1426</v>
      </c>
      <c r="G683" s="241" t="s">
        <v>1427</v>
      </c>
    </row>
    <row r="684" ht="14.25" spans="1:7">
      <c r="A684" s="117"/>
      <c r="B684" s="113"/>
      <c r="C684" s="113"/>
      <c r="D684" s="67"/>
      <c r="E684" s="99"/>
      <c r="F684" s="272" t="s">
        <v>1428</v>
      </c>
      <c r="G684" s="241" t="s">
        <v>1429</v>
      </c>
    </row>
    <row r="685" ht="14.25" spans="1:7">
      <c r="A685" s="118"/>
      <c r="B685" s="113"/>
      <c r="C685" s="113"/>
      <c r="D685" s="67"/>
      <c r="E685" s="99"/>
      <c r="F685" s="272" t="s">
        <v>1430</v>
      </c>
      <c r="G685" s="241" t="s">
        <v>1431</v>
      </c>
    </row>
    <row r="686" ht="14.25" spans="1:7">
      <c r="A686" s="115">
        <v>333</v>
      </c>
      <c r="B686" s="113"/>
      <c r="C686" s="103" t="s">
        <v>1432</v>
      </c>
      <c r="D686" s="122" t="s">
        <v>1425</v>
      </c>
      <c r="E686" s="123">
        <v>3</v>
      </c>
      <c r="F686" s="272" t="s">
        <v>1433</v>
      </c>
      <c r="G686" s="241" t="s">
        <v>1434</v>
      </c>
    </row>
    <row r="687" ht="14.25" spans="1:7">
      <c r="A687" s="117"/>
      <c r="B687" s="113"/>
      <c r="C687" s="108"/>
      <c r="D687" s="125"/>
      <c r="E687" s="126"/>
      <c r="F687" s="272" t="s">
        <v>1435</v>
      </c>
      <c r="G687" s="241" t="s">
        <v>1436</v>
      </c>
    </row>
    <row r="688" ht="14.25" spans="1:7">
      <c r="A688" s="118"/>
      <c r="B688" s="113"/>
      <c r="C688" s="128"/>
      <c r="D688" s="129"/>
      <c r="E688" s="130"/>
      <c r="F688" s="272" t="s">
        <v>1437</v>
      </c>
      <c r="G688" s="241" t="s">
        <v>1438</v>
      </c>
    </row>
    <row r="689" ht="14.25" spans="1:7">
      <c r="A689" s="115">
        <v>334</v>
      </c>
      <c r="B689" s="113"/>
      <c r="C689" s="113" t="s">
        <v>1439</v>
      </c>
      <c r="D689" s="67" t="s">
        <v>1425</v>
      </c>
      <c r="E689" s="99">
        <v>3</v>
      </c>
      <c r="F689" s="272" t="s">
        <v>1440</v>
      </c>
      <c r="G689" s="241" t="s">
        <v>1441</v>
      </c>
    </row>
    <row r="690" ht="14.25" spans="1:7">
      <c r="A690" s="117"/>
      <c r="B690" s="113"/>
      <c r="C690" s="113"/>
      <c r="D690" s="67"/>
      <c r="E690" s="99"/>
      <c r="F690" s="272" t="s">
        <v>1442</v>
      </c>
      <c r="G690" s="241" t="s">
        <v>1443</v>
      </c>
    </row>
    <row r="691" ht="14.25" spans="1:7">
      <c r="A691" s="118"/>
      <c r="B691" s="113"/>
      <c r="C691" s="113"/>
      <c r="D691" s="67"/>
      <c r="E691" s="99"/>
      <c r="F691" s="271" t="s">
        <v>1444</v>
      </c>
      <c r="G691" s="241" t="s">
        <v>1445</v>
      </c>
    </row>
    <row r="692" ht="14.25" spans="1:7">
      <c r="A692" s="10">
        <v>335</v>
      </c>
      <c r="B692" s="113"/>
      <c r="C692" s="103" t="s">
        <v>1446</v>
      </c>
      <c r="D692" s="122" t="s">
        <v>1425</v>
      </c>
      <c r="E692" s="123">
        <v>1</v>
      </c>
      <c r="F692" s="271" t="s">
        <v>1447</v>
      </c>
      <c r="G692" s="241" t="s">
        <v>1448</v>
      </c>
    </row>
    <row r="693" ht="14.25" spans="1:7">
      <c r="A693" s="10">
        <v>336</v>
      </c>
      <c r="B693" s="113"/>
      <c r="C693" s="113" t="s">
        <v>1449</v>
      </c>
      <c r="D693" s="67" t="s">
        <v>1425</v>
      </c>
      <c r="E693" s="99">
        <v>0</v>
      </c>
      <c r="F693" s="250"/>
      <c r="G693" s="273"/>
    </row>
    <row r="694" ht="14.25" spans="1:7">
      <c r="A694" s="115">
        <v>337</v>
      </c>
      <c r="B694" s="113"/>
      <c r="C694" s="113" t="s">
        <v>1450</v>
      </c>
      <c r="D694" s="67" t="s">
        <v>1425</v>
      </c>
      <c r="E694" s="99">
        <v>2</v>
      </c>
      <c r="F694" s="272" t="s">
        <v>1451</v>
      </c>
      <c r="G694" s="241" t="s">
        <v>1452</v>
      </c>
    </row>
    <row r="695" ht="14.25" spans="1:7">
      <c r="A695" s="118"/>
      <c r="B695" s="113"/>
      <c r="C695" s="113"/>
      <c r="D695" s="67"/>
      <c r="E695" s="99"/>
      <c r="F695" s="271" t="s">
        <v>1453</v>
      </c>
      <c r="G695" s="241" t="s">
        <v>1454</v>
      </c>
    </row>
    <row r="696" ht="14.25" spans="1:7">
      <c r="A696" s="115">
        <v>338</v>
      </c>
      <c r="B696" s="113"/>
      <c r="C696" s="113" t="s">
        <v>1455</v>
      </c>
      <c r="D696" s="67" t="s">
        <v>1425</v>
      </c>
      <c r="E696" s="99">
        <v>3</v>
      </c>
      <c r="F696" s="271" t="s">
        <v>1456</v>
      </c>
      <c r="G696" s="241" t="s">
        <v>1457</v>
      </c>
    </row>
    <row r="697" ht="14.25" spans="1:7">
      <c r="A697" s="117"/>
      <c r="B697" s="113"/>
      <c r="C697" s="113"/>
      <c r="D697" s="67"/>
      <c r="E697" s="99"/>
      <c r="F697" s="272" t="s">
        <v>1458</v>
      </c>
      <c r="G697" s="241" t="s">
        <v>1459</v>
      </c>
    </row>
    <row r="698" ht="14.25" spans="1:7">
      <c r="A698" s="118"/>
      <c r="B698" s="113"/>
      <c r="C698" s="113"/>
      <c r="D698" s="67"/>
      <c r="E698" s="99"/>
      <c r="F698" s="271" t="s">
        <v>1460</v>
      </c>
      <c r="G698" s="241" t="s">
        <v>1461</v>
      </c>
    </row>
    <row r="699" ht="14.25" spans="1:7">
      <c r="A699" s="115">
        <v>339</v>
      </c>
      <c r="B699" s="113"/>
      <c r="C699" s="103" t="s">
        <v>1462</v>
      </c>
      <c r="D699" s="122" t="s">
        <v>1425</v>
      </c>
      <c r="E699" s="123">
        <v>2</v>
      </c>
      <c r="F699" s="271" t="s">
        <v>1463</v>
      </c>
      <c r="G699" s="241" t="s">
        <v>1464</v>
      </c>
    </row>
    <row r="700" ht="14.25" spans="1:7">
      <c r="A700" s="118"/>
      <c r="B700" s="113"/>
      <c r="C700" s="128"/>
      <c r="D700" s="129"/>
      <c r="E700" s="130"/>
      <c r="F700" s="272" t="s">
        <v>1465</v>
      </c>
      <c r="G700" s="241" t="s">
        <v>1466</v>
      </c>
    </row>
    <row r="701" ht="14.25" spans="1:7">
      <c r="A701" s="115">
        <v>340</v>
      </c>
      <c r="B701" s="113"/>
      <c r="C701" s="113" t="s">
        <v>1467</v>
      </c>
      <c r="D701" s="67" t="s">
        <v>1425</v>
      </c>
      <c r="E701" s="99">
        <v>3</v>
      </c>
      <c r="F701" s="272" t="s">
        <v>1468</v>
      </c>
      <c r="G701" s="241" t="s">
        <v>1469</v>
      </c>
    </row>
    <row r="702" ht="14.25" spans="1:7">
      <c r="A702" s="117"/>
      <c r="B702" s="113"/>
      <c r="C702" s="113"/>
      <c r="D702" s="67"/>
      <c r="E702" s="99"/>
      <c r="F702" s="271" t="s">
        <v>1470</v>
      </c>
      <c r="G702" s="241" t="s">
        <v>1471</v>
      </c>
    </row>
    <row r="703" ht="14.25" spans="1:7">
      <c r="A703" s="118"/>
      <c r="B703" s="113"/>
      <c r="C703" s="113"/>
      <c r="D703" s="67"/>
      <c r="E703" s="99"/>
      <c r="F703" s="272" t="s">
        <v>1472</v>
      </c>
      <c r="G703" s="241" t="s">
        <v>1473</v>
      </c>
    </row>
    <row r="704" ht="14.25" spans="1:7">
      <c r="A704" s="115">
        <v>341</v>
      </c>
      <c r="B704" s="113"/>
      <c r="C704" s="103" t="s">
        <v>1474</v>
      </c>
      <c r="D704" s="122" t="s">
        <v>1425</v>
      </c>
      <c r="E704" s="123">
        <v>3</v>
      </c>
      <c r="F704" s="272" t="s">
        <v>1475</v>
      </c>
      <c r="G704" s="241" t="s">
        <v>1476</v>
      </c>
    </row>
    <row r="705" ht="14.25" spans="1:7">
      <c r="A705" s="117"/>
      <c r="B705" s="113"/>
      <c r="C705" s="108"/>
      <c r="D705" s="125"/>
      <c r="E705" s="126"/>
      <c r="F705" s="272" t="s">
        <v>115</v>
      </c>
      <c r="G705" s="241" t="s">
        <v>1477</v>
      </c>
    </row>
    <row r="706" ht="14.25" spans="1:7">
      <c r="A706" s="118"/>
      <c r="B706" s="113"/>
      <c r="C706" s="128"/>
      <c r="D706" s="129"/>
      <c r="E706" s="130"/>
      <c r="F706" s="272" t="s">
        <v>1453</v>
      </c>
      <c r="G706" s="241" t="s">
        <v>499</v>
      </c>
    </row>
    <row r="707" ht="14.25" spans="1:7">
      <c r="A707" s="10">
        <v>342</v>
      </c>
      <c r="B707" s="113"/>
      <c r="C707" s="103" t="s">
        <v>1478</v>
      </c>
      <c r="D707" s="122" t="s">
        <v>1425</v>
      </c>
      <c r="E707" s="123">
        <v>1</v>
      </c>
      <c r="F707" s="272" t="s">
        <v>1479</v>
      </c>
      <c r="G707" s="241" t="s">
        <v>1480</v>
      </c>
    </row>
    <row r="708" ht="14.25" spans="1:7">
      <c r="A708" s="10">
        <v>343</v>
      </c>
      <c r="B708" s="113"/>
      <c r="C708" s="113" t="s">
        <v>1481</v>
      </c>
      <c r="D708" s="67" t="s">
        <v>1425</v>
      </c>
      <c r="E708" s="99">
        <v>0</v>
      </c>
      <c r="F708" s="250"/>
      <c r="G708" s="273"/>
    </row>
    <row r="709" ht="14.25" spans="1:7">
      <c r="A709" s="10">
        <v>344</v>
      </c>
      <c r="B709" s="113"/>
      <c r="C709" s="113" t="s">
        <v>1482</v>
      </c>
      <c r="D709" s="67" t="s">
        <v>1425</v>
      </c>
      <c r="E709" s="99">
        <v>1</v>
      </c>
      <c r="F709" s="113" t="s">
        <v>1483</v>
      </c>
      <c r="G709" s="47" t="s">
        <v>1484</v>
      </c>
    </row>
    <row r="710" ht="14.25" spans="1:7">
      <c r="A710" s="10">
        <v>345</v>
      </c>
      <c r="B710" s="113"/>
      <c r="C710" s="113" t="s">
        <v>1485</v>
      </c>
      <c r="D710" s="67" t="s">
        <v>1425</v>
      </c>
      <c r="E710" s="99">
        <v>1</v>
      </c>
      <c r="F710" s="272" t="s">
        <v>1486</v>
      </c>
      <c r="G710" s="241" t="s">
        <v>1487</v>
      </c>
    </row>
    <row r="711" ht="14.25" spans="1:7">
      <c r="A711" s="10">
        <v>346</v>
      </c>
      <c r="B711" s="113"/>
      <c r="C711" s="113" t="s">
        <v>1488</v>
      </c>
      <c r="D711" s="67" t="s">
        <v>1425</v>
      </c>
      <c r="E711" s="99">
        <v>0</v>
      </c>
      <c r="F711" s="113"/>
      <c r="G711" s="116"/>
    </row>
    <row r="712" ht="14.25" spans="1:7">
      <c r="A712" s="10">
        <v>347</v>
      </c>
      <c r="B712" s="113"/>
      <c r="C712" s="113" t="s">
        <v>1489</v>
      </c>
      <c r="D712" s="67" t="s">
        <v>1425</v>
      </c>
      <c r="E712" s="99">
        <v>1</v>
      </c>
      <c r="F712" s="272" t="s">
        <v>1490</v>
      </c>
      <c r="G712" s="241" t="s">
        <v>1491</v>
      </c>
    </row>
    <row r="713" ht="14.25" spans="1:7">
      <c r="A713" s="10">
        <v>348</v>
      </c>
      <c r="B713" s="113"/>
      <c r="C713" s="113" t="s">
        <v>1492</v>
      </c>
      <c r="D713" s="67" t="s">
        <v>1425</v>
      </c>
      <c r="E713" s="99">
        <v>1</v>
      </c>
      <c r="F713" s="272" t="s">
        <v>1493</v>
      </c>
      <c r="G713" s="241" t="s">
        <v>1494</v>
      </c>
    </row>
    <row r="714" ht="14.25" spans="1:7">
      <c r="A714" s="10">
        <v>349</v>
      </c>
      <c r="B714" s="113"/>
      <c r="C714" s="113" t="s">
        <v>1495</v>
      </c>
      <c r="D714" s="67" t="s">
        <v>1425</v>
      </c>
      <c r="E714" s="99">
        <v>1</v>
      </c>
      <c r="F714" s="272" t="s">
        <v>1496</v>
      </c>
      <c r="G714" s="241" t="s">
        <v>1497</v>
      </c>
    </row>
    <row r="715" ht="14.25" spans="1:7">
      <c r="A715" s="10">
        <v>350</v>
      </c>
      <c r="B715" s="113"/>
      <c r="C715" s="113" t="s">
        <v>1498</v>
      </c>
      <c r="D715" s="67" t="s">
        <v>1425</v>
      </c>
      <c r="E715" s="99">
        <v>1</v>
      </c>
      <c r="F715" s="272" t="s">
        <v>1008</v>
      </c>
      <c r="G715" s="241" t="s">
        <v>1499</v>
      </c>
    </row>
    <row r="716" ht="14.25" spans="1:7">
      <c r="A716" s="10">
        <v>351</v>
      </c>
      <c r="B716" s="113"/>
      <c r="C716" s="113" t="s">
        <v>1500</v>
      </c>
      <c r="D716" s="67" t="s">
        <v>1425</v>
      </c>
      <c r="E716" s="99">
        <v>1</v>
      </c>
      <c r="F716" s="272" t="s">
        <v>1501</v>
      </c>
      <c r="G716" s="241" t="s">
        <v>1502</v>
      </c>
    </row>
    <row r="717" ht="14.25" spans="1:7">
      <c r="A717" s="115">
        <v>352</v>
      </c>
      <c r="B717" s="113"/>
      <c r="C717" s="113" t="s">
        <v>1503</v>
      </c>
      <c r="D717" s="67" t="s">
        <v>1425</v>
      </c>
      <c r="E717" s="99">
        <v>2</v>
      </c>
      <c r="F717" s="272" t="s">
        <v>24</v>
      </c>
      <c r="G717" s="241" t="s">
        <v>1504</v>
      </c>
    </row>
    <row r="718" ht="14.25" spans="1:7">
      <c r="A718" s="118"/>
      <c r="B718" s="113"/>
      <c r="C718" s="113"/>
      <c r="D718" s="67"/>
      <c r="E718" s="99"/>
      <c r="F718" s="272" t="s">
        <v>1505</v>
      </c>
      <c r="G718" s="241" t="s">
        <v>1506</v>
      </c>
    </row>
    <row r="719" ht="14.25" spans="1:7">
      <c r="A719" s="10">
        <v>353</v>
      </c>
      <c r="B719" s="113"/>
      <c r="C719" s="113" t="s">
        <v>1507</v>
      </c>
      <c r="D719" s="67" t="s">
        <v>1425</v>
      </c>
      <c r="E719" s="99">
        <v>1</v>
      </c>
      <c r="F719" s="272" t="s">
        <v>1508</v>
      </c>
      <c r="G719" s="241" t="s">
        <v>1509</v>
      </c>
    </row>
    <row r="720" ht="14.25" spans="1:7">
      <c r="A720" s="10">
        <v>354</v>
      </c>
      <c r="B720" s="113"/>
      <c r="C720" s="113" t="s">
        <v>1510</v>
      </c>
      <c r="D720" s="67" t="s">
        <v>1425</v>
      </c>
      <c r="E720" s="99">
        <v>0</v>
      </c>
      <c r="F720" s="113"/>
      <c r="G720" s="116"/>
    </row>
    <row r="721" ht="14.25" spans="1:7">
      <c r="A721" s="10">
        <v>355</v>
      </c>
      <c r="B721" s="113"/>
      <c r="C721" s="113" t="s">
        <v>1511</v>
      </c>
      <c r="D721" s="67" t="s">
        <v>1425</v>
      </c>
      <c r="E721" s="99">
        <v>1</v>
      </c>
      <c r="F721" s="272" t="s">
        <v>1512</v>
      </c>
      <c r="G721" s="241" t="s">
        <v>1513</v>
      </c>
    </row>
    <row r="722" ht="14.25" spans="1:7">
      <c r="A722" s="10">
        <v>356</v>
      </c>
      <c r="B722" s="113"/>
      <c r="C722" s="113" t="s">
        <v>1514</v>
      </c>
      <c r="D722" s="67" t="s">
        <v>1425</v>
      </c>
      <c r="E722" s="99">
        <v>1</v>
      </c>
      <c r="F722" s="272" t="s">
        <v>1515</v>
      </c>
      <c r="G722" s="241" t="s">
        <v>1516</v>
      </c>
    </row>
    <row r="723" ht="14.25" spans="1:7">
      <c r="A723" s="10">
        <v>357</v>
      </c>
      <c r="B723" s="113"/>
      <c r="C723" s="113" t="s">
        <v>1517</v>
      </c>
      <c r="D723" s="67" t="s">
        <v>1425</v>
      </c>
      <c r="E723" s="99">
        <v>1</v>
      </c>
      <c r="F723" s="272" t="s">
        <v>1518</v>
      </c>
      <c r="G723" s="241" t="s">
        <v>1519</v>
      </c>
    </row>
    <row r="724" ht="14.25" spans="1:7">
      <c r="A724" s="10">
        <v>358</v>
      </c>
      <c r="B724" s="113"/>
      <c r="C724" s="113" t="s">
        <v>1520</v>
      </c>
      <c r="D724" s="67" t="s">
        <v>1425</v>
      </c>
      <c r="E724" s="99">
        <v>1</v>
      </c>
      <c r="F724" s="274" t="s">
        <v>1521</v>
      </c>
      <c r="G724" s="241" t="s">
        <v>1522</v>
      </c>
    </row>
    <row r="725" ht="14.25" spans="1:7">
      <c r="A725" s="10">
        <v>359</v>
      </c>
      <c r="B725" s="113"/>
      <c r="C725" s="113" t="s">
        <v>1523</v>
      </c>
      <c r="D725" s="67" t="s">
        <v>1425</v>
      </c>
      <c r="E725" s="99">
        <v>1</v>
      </c>
      <c r="F725" s="272" t="s">
        <v>1524</v>
      </c>
      <c r="G725" s="241" t="s">
        <v>1525</v>
      </c>
    </row>
    <row r="726" ht="14.25" spans="1:7">
      <c r="A726" s="115">
        <v>360</v>
      </c>
      <c r="B726" s="113"/>
      <c r="C726" s="113" t="s">
        <v>1526</v>
      </c>
      <c r="D726" s="67" t="s">
        <v>1425</v>
      </c>
      <c r="E726" s="99">
        <v>3</v>
      </c>
      <c r="F726" s="272" t="s">
        <v>1527</v>
      </c>
      <c r="G726" s="241" t="s">
        <v>1528</v>
      </c>
    </row>
    <row r="727" ht="14.25" spans="1:7">
      <c r="A727" s="117"/>
      <c r="B727" s="113"/>
      <c r="C727" s="113"/>
      <c r="D727" s="67"/>
      <c r="E727" s="99"/>
      <c r="F727" s="272" t="s">
        <v>1529</v>
      </c>
      <c r="G727" s="241" t="s">
        <v>1530</v>
      </c>
    </row>
    <row r="728" ht="14.25" spans="1:7">
      <c r="A728" s="118"/>
      <c r="B728" s="113"/>
      <c r="C728" s="113"/>
      <c r="D728" s="67"/>
      <c r="E728" s="99"/>
      <c r="F728" s="272" t="s">
        <v>204</v>
      </c>
      <c r="G728" s="241" t="s">
        <v>1531</v>
      </c>
    </row>
    <row r="729" ht="14.25" spans="1:7">
      <c r="A729" s="115">
        <v>361</v>
      </c>
      <c r="B729" s="113"/>
      <c r="C729" s="103" t="s">
        <v>1532</v>
      </c>
      <c r="D729" s="122" t="s">
        <v>1425</v>
      </c>
      <c r="E729" s="123">
        <v>2</v>
      </c>
      <c r="F729" s="272" t="s">
        <v>1533</v>
      </c>
      <c r="G729" s="241" t="s">
        <v>1534</v>
      </c>
    </row>
    <row r="730" ht="14.25" spans="1:7">
      <c r="A730" s="118"/>
      <c r="B730" s="113"/>
      <c r="C730" s="128"/>
      <c r="D730" s="129"/>
      <c r="E730" s="130"/>
      <c r="F730" s="271" t="s">
        <v>204</v>
      </c>
      <c r="G730" s="241" t="s">
        <v>1535</v>
      </c>
    </row>
    <row r="731" ht="14.25" spans="1:7">
      <c r="A731" s="10">
        <v>362</v>
      </c>
      <c r="B731" s="113"/>
      <c r="C731" s="113" t="s">
        <v>1536</v>
      </c>
      <c r="D731" s="67" t="s">
        <v>1425</v>
      </c>
      <c r="E731" s="99">
        <v>1</v>
      </c>
      <c r="F731" s="272" t="s">
        <v>1537</v>
      </c>
      <c r="G731" s="241" t="s">
        <v>1538</v>
      </c>
    </row>
    <row r="732" ht="14.25" spans="1:7">
      <c r="A732" s="10">
        <v>363</v>
      </c>
      <c r="B732" s="113"/>
      <c r="C732" s="113" t="s">
        <v>1539</v>
      </c>
      <c r="D732" s="67" t="s">
        <v>1425</v>
      </c>
      <c r="E732" s="99">
        <v>1</v>
      </c>
      <c r="F732" s="272" t="s">
        <v>1540</v>
      </c>
      <c r="G732" s="241" t="s">
        <v>729</v>
      </c>
    </row>
    <row r="733" ht="14.25" spans="1:7">
      <c r="A733" s="10"/>
      <c r="B733" s="139"/>
      <c r="C733" s="139"/>
      <c r="D733" s="139"/>
      <c r="E733" s="139"/>
      <c r="F733" s="139"/>
      <c r="G733" s="140"/>
    </row>
    <row r="734" ht="14.25" spans="1:7">
      <c r="A734" s="10"/>
      <c r="B734" s="113" t="s">
        <v>51</v>
      </c>
      <c r="C734" s="113">
        <f>COUNTIF(E683:E732,1)</f>
        <v>17</v>
      </c>
      <c r="D734" s="141"/>
      <c r="E734" s="113" t="s">
        <v>52</v>
      </c>
      <c r="F734" s="113">
        <f>COUNTIF(E683:E732,2)</f>
        <v>4</v>
      </c>
      <c r="G734" s="116" t="s">
        <v>53</v>
      </c>
    </row>
    <row r="735" ht="14.25" spans="1:7">
      <c r="A735" s="10"/>
      <c r="B735" s="113" t="s">
        <v>54</v>
      </c>
      <c r="C735" s="113">
        <f>COUNTIF(E683:E732,4)</f>
        <v>0</v>
      </c>
      <c r="D735" s="141"/>
      <c r="E735" s="141" t="s">
        <v>55</v>
      </c>
      <c r="F735" s="113">
        <f>COUNTIF(E683:E732,5)</f>
        <v>0</v>
      </c>
      <c r="G735" s="116" t="s">
        <v>56</v>
      </c>
    </row>
    <row r="736" ht="14.25" spans="1:7">
      <c r="A736" s="10"/>
      <c r="B736" s="142" t="s">
        <v>57</v>
      </c>
      <c r="C736" s="142">
        <v>32</v>
      </c>
      <c r="D736" s="143" t="s">
        <v>58</v>
      </c>
      <c r="E736" s="144">
        <f>SUM(E683:E732)</f>
        <v>46</v>
      </c>
      <c r="F736" s="142"/>
      <c r="G736" s="145" t="e">
        <f>C734+C735+F734+F735+#REF!+#REF!</f>
        <v>#REF!</v>
      </c>
    </row>
    <row r="737" ht="14.25" spans="1:7">
      <c r="A737" s="115">
        <v>364</v>
      </c>
      <c r="B737" s="113" t="s">
        <v>1541</v>
      </c>
      <c r="C737" s="113" t="s">
        <v>1542</v>
      </c>
      <c r="D737" s="67" t="s">
        <v>1425</v>
      </c>
      <c r="E737" s="99">
        <v>2</v>
      </c>
      <c r="F737" s="272" t="s">
        <v>1543</v>
      </c>
      <c r="G737" s="241" t="s">
        <v>1544</v>
      </c>
    </row>
    <row r="738" ht="14.25" spans="1:7">
      <c r="A738" s="118"/>
      <c r="B738" s="113"/>
      <c r="C738" s="113"/>
      <c r="D738" s="67"/>
      <c r="E738" s="99"/>
      <c r="F738" s="272" t="s">
        <v>1545</v>
      </c>
      <c r="G738" s="241" t="s">
        <v>1546</v>
      </c>
    </row>
    <row r="739" ht="14.25" spans="1:7">
      <c r="A739" s="115">
        <v>365</v>
      </c>
      <c r="B739" s="113"/>
      <c r="C739" s="103" t="s">
        <v>1547</v>
      </c>
      <c r="D739" s="122" t="s">
        <v>1425</v>
      </c>
      <c r="E739" s="123">
        <v>4</v>
      </c>
      <c r="F739" s="272" t="s">
        <v>370</v>
      </c>
      <c r="G739" s="241" t="s">
        <v>1548</v>
      </c>
    </row>
    <row r="740" ht="14.25" spans="1:7">
      <c r="A740" s="117"/>
      <c r="B740" s="113"/>
      <c r="C740" s="108"/>
      <c r="D740" s="125"/>
      <c r="E740" s="126"/>
      <c r="F740" s="272" t="s">
        <v>1549</v>
      </c>
      <c r="G740" s="241" t="s">
        <v>1550</v>
      </c>
    </row>
    <row r="741" ht="14.25" spans="1:7">
      <c r="A741" s="117"/>
      <c r="B741" s="113"/>
      <c r="C741" s="108"/>
      <c r="D741" s="125"/>
      <c r="E741" s="126"/>
      <c r="F741" s="275" t="s">
        <v>1551</v>
      </c>
      <c r="G741" s="241" t="s">
        <v>1552</v>
      </c>
    </row>
    <row r="742" ht="14.25" spans="1:7">
      <c r="A742" s="118"/>
      <c r="B742" s="113"/>
      <c r="C742" s="128"/>
      <c r="D742" s="129"/>
      <c r="E742" s="130"/>
      <c r="F742" s="272" t="s">
        <v>1553</v>
      </c>
      <c r="G742" s="241" t="s">
        <v>1554</v>
      </c>
    </row>
    <row r="743" ht="14.25" spans="1:7">
      <c r="A743" s="10">
        <v>366</v>
      </c>
      <c r="B743" s="113"/>
      <c r="C743" s="113" t="s">
        <v>1555</v>
      </c>
      <c r="D743" s="67" t="s">
        <v>1425</v>
      </c>
      <c r="E743" s="99">
        <v>1</v>
      </c>
      <c r="F743" s="272" t="s">
        <v>1556</v>
      </c>
      <c r="G743" s="241" t="s">
        <v>1557</v>
      </c>
    </row>
    <row r="744" ht="14.25" spans="1:7">
      <c r="A744" s="115">
        <v>367</v>
      </c>
      <c r="B744" s="113"/>
      <c r="C744" s="103" t="s">
        <v>1558</v>
      </c>
      <c r="D744" s="122" t="s">
        <v>1425</v>
      </c>
      <c r="E744" s="123">
        <v>2</v>
      </c>
      <c r="F744" s="272" t="s">
        <v>1559</v>
      </c>
      <c r="G744" s="241" t="s">
        <v>1560</v>
      </c>
    </row>
    <row r="745" ht="14.25" spans="1:7">
      <c r="A745" s="118"/>
      <c r="B745" s="113"/>
      <c r="C745" s="108"/>
      <c r="D745" s="125"/>
      <c r="E745" s="126"/>
      <c r="F745" s="272" t="s">
        <v>1561</v>
      </c>
      <c r="G745" s="241" t="s">
        <v>1562</v>
      </c>
    </row>
    <row r="746" ht="14.25" spans="1:7">
      <c r="A746" s="115">
        <v>368</v>
      </c>
      <c r="B746" s="113"/>
      <c r="C746" s="103" t="s">
        <v>1563</v>
      </c>
      <c r="D746" s="122" t="s">
        <v>1425</v>
      </c>
      <c r="E746" s="123">
        <v>2</v>
      </c>
      <c r="F746" s="272" t="s">
        <v>1564</v>
      </c>
      <c r="G746" s="241" t="s">
        <v>1565</v>
      </c>
    </row>
    <row r="747" ht="14.25" spans="1:7">
      <c r="A747" s="118"/>
      <c r="B747" s="113"/>
      <c r="C747" s="128"/>
      <c r="D747" s="129"/>
      <c r="E747" s="130"/>
      <c r="F747" s="271" t="s">
        <v>1566</v>
      </c>
      <c r="G747" s="241" t="s">
        <v>1567</v>
      </c>
    </row>
    <row r="748" ht="14.25" spans="1:7">
      <c r="A748" s="115">
        <v>369</v>
      </c>
      <c r="B748" s="113"/>
      <c r="C748" s="103" t="s">
        <v>1568</v>
      </c>
      <c r="D748" s="122" t="s">
        <v>1425</v>
      </c>
      <c r="E748" s="123">
        <v>3</v>
      </c>
      <c r="F748" s="272" t="s">
        <v>1569</v>
      </c>
      <c r="G748" s="241" t="s">
        <v>1570</v>
      </c>
    </row>
    <row r="749" ht="14.25" spans="1:7">
      <c r="A749" s="117"/>
      <c r="B749" s="113"/>
      <c r="C749" s="108"/>
      <c r="D749" s="125"/>
      <c r="E749" s="126"/>
      <c r="F749" s="272" t="s">
        <v>1571</v>
      </c>
      <c r="G749" s="241" t="s">
        <v>1572</v>
      </c>
    </row>
    <row r="750" ht="14.25" spans="1:7">
      <c r="A750" s="118"/>
      <c r="B750" s="113"/>
      <c r="C750" s="128"/>
      <c r="D750" s="129"/>
      <c r="E750" s="130"/>
      <c r="F750" s="272" t="s">
        <v>38</v>
      </c>
      <c r="G750" s="241" t="s">
        <v>1573</v>
      </c>
    </row>
    <row r="751" ht="14.25" spans="1:7">
      <c r="A751" s="10">
        <v>370</v>
      </c>
      <c r="B751" s="113"/>
      <c r="C751" s="103" t="s">
        <v>1574</v>
      </c>
      <c r="D751" s="122" t="s">
        <v>1425</v>
      </c>
      <c r="E751" s="123">
        <v>0</v>
      </c>
      <c r="F751" s="276"/>
      <c r="G751" s="273"/>
    </row>
    <row r="752" ht="14.25" spans="1:7">
      <c r="A752" s="115">
        <v>371</v>
      </c>
      <c r="B752" s="113"/>
      <c r="C752" s="113" t="s">
        <v>1575</v>
      </c>
      <c r="D752" s="67" t="s">
        <v>1425</v>
      </c>
      <c r="E752" s="99">
        <v>3</v>
      </c>
      <c r="F752" s="272" t="s">
        <v>1576</v>
      </c>
      <c r="G752" s="241" t="s">
        <v>1577</v>
      </c>
    </row>
    <row r="753" ht="14.25" spans="1:7">
      <c r="A753" s="117"/>
      <c r="B753" s="113"/>
      <c r="C753" s="113"/>
      <c r="D753" s="67"/>
      <c r="E753" s="99"/>
      <c r="F753" s="272" t="s">
        <v>1578</v>
      </c>
      <c r="G753" s="241" t="s">
        <v>1579</v>
      </c>
    </row>
    <row r="754" ht="14.25" spans="1:7">
      <c r="A754" s="118"/>
      <c r="B754" s="113"/>
      <c r="C754" s="113"/>
      <c r="D754" s="67"/>
      <c r="E754" s="99"/>
      <c r="F754" s="272" t="s">
        <v>1580</v>
      </c>
      <c r="G754" s="241" t="s">
        <v>1581</v>
      </c>
    </row>
    <row r="755" ht="14.25" spans="1:7">
      <c r="A755" s="115">
        <v>372</v>
      </c>
      <c r="B755" s="113"/>
      <c r="C755" s="103" t="s">
        <v>1582</v>
      </c>
      <c r="D755" s="122" t="s">
        <v>1425</v>
      </c>
      <c r="E755" s="123">
        <v>2</v>
      </c>
      <c r="F755" s="272" t="s">
        <v>1583</v>
      </c>
      <c r="G755" s="241" t="s">
        <v>1584</v>
      </c>
    </row>
    <row r="756" ht="14.25" spans="1:7">
      <c r="A756" s="118"/>
      <c r="B756" s="113"/>
      <c r="C756" s="128"/>
      <c r="D756" s="129"/>
      <c r="E756" s="130"/>
      <c r="F756" s="271" t="s">
        <v>1585</v>
      </c>
      <c r="G756" s="241" t="s">
        <v>1586</v>
      </c>
    </row>
    <row r="757" ht="14.25" spans="1:7">
      <c r="A757" s="115">
        <v>373</v>
      </c>
      <c r="B757" s="113"/>
      <c r="C757" s="113" t="s">
        <v>1587</v>
      </c>
      <c r="D757" s="67" t="s">
        <v>1425</v>
      </c>
      <c r="E757" s="99">
        <v>3</v>
      </c>
      <c r="F757" s="271" t="s">
        <v>1588</v>
      </c>
      <c r="G757" s="241" t="s">
        <v>1589</v>
      </c>
    </row>
    <row r="758" ht="14.25" spans="1:7">
      <c r="A758" s="117"/>
      <c r="B758" s="113"/>
      <c r="C758" s="113"/>
      <c r="D758" s="67"/>
      <c r="E758" s="99"/>
      <c r="F758" s="271" t="s">
        <v>1590</v>
      </c>
      <c r="G758" s="241" t="s">
        <v>1591</v>
      </c>
    </row>
    <row r="759" ht="14.25" spans="1:7">
      <c r="A759" s="118"/>
      <c r="B759" s="113"/>
      <c r="C759" s="113"/>
      <c r="D759" s="67"/>
      <c r="E759" s="99"/>
      <c r="F759" s="272" t="s">
        <v>1592</v>
      </c>
      <c r="G759" s="241" t="s">
        <v>345</v>
      </c>
    </row>
    <row r="760" ht="14.25" spans="1:7">
      <c r="A760" s="115">
        <v>374</v>
      </c>
      <c r="B760" s="113"/>
      <c r="C760" s="103" t="s">
        <v>1593</v>
      </c>
      <c r="D760" s="122" t="s">
        <v>1425</v>
      </c>
      <c r="E760" s="123">
        <v>3</v>
      </c>
      <c r="F760" s="272" t="s">
        <v>1594</v>
      </c>
      <c r="G760" s="241" t="s">
        <v>1595</v>
      </c>
    </row>
    <row r="761" ht="14.25" spans="1:7">
      <c r="A761" s="117"/>
      <c r="B761" s="113"/>
      <c r="C761" s="108"/>
      <c r="D761" s="125"/>
      <c r="E761" s="126"/>
      <c r="F761" s="272" t="s">
        <v>1596</v>
      </c>
      <c r="G761" s="241" t="s">
        <v>1597</v>
      </c>
    </row>
    <row r="762" ht="14.25" spans="1:7">
      <c r="A762" s="118"/>
      <c r="B762" s="113"/>
      <c r="C762" s="128"/>
      <c r="D762" s="129"/>
      <c r="E762" s="130"/>
      <c r="F762" s="271" t="s">
        <v>1598</v>
      </c>
      <c r="G762" s="241" t="s">
        <v>1599</v>
      </c>
    </row>
    <row r="763" ht="14.25" spans="1:7">
      <c r="A763" s="115">
        <v>375</v>
      </c>
      <c r="B763" s="113"/>
      <c r="C763" s="108" t="s">
        <v>1600</v>
      </c>
      <c r="D763" s="125" t="s">
        <v>1425</v>
      </c>
      <c r="E763" s="126">
        <v>4</v>
      </c>
      <c r="F763" s="271" t="s">
        <v>36</v>
      </c>
      <c r="G763" s="241" t="s">
        <v>1601</v>
      </c>
    </row>
    <row r="764" ht="14.25" spans="1:7">
      <c r="A764" s="117"/>
      <c r="B764" s="113"/>
      <c r="C764" s="108"/>
      <c r="D764" s="125"/>
      <c r="E764" s="126"/>
      <c r="F764" s="271" t="s">
        <v>1602</v>
      </c>
      <c r="G764" s="241" t="s">
        <v>1603</v>
      </c>
    </row>
    <row r="765" ht="14.25" spans="1:7">
      <c r="A765" s="117"/>
      <c r="B765" s="113"/>
      <c r="C765" s="108"/>
      <c r="D765" s="125"/>
      <c r="E765" s="126"/>
      <c r="F765" s="271" t="s">
        <v>1604</v>
      </c>
      <c r="G765" s="241" t="s">
        <v>1579</v>
      </c>
    </row>
    <row r="766" ht="14.25" spans="1:7">
      <c r="A766" s="118"/>
      <c r="B766" s="113"/>
      <c r="C766" s="128"/>
      <c r="D766" s="129"/>
      <c r="E766" s="130"/>
      <c r="F766" s="272" t="s">
        <v>1605</v>
      </c>
      <c r="G766" s="241" t="s">
        <v>1377</v>
      </c>
    </row>
    <row r="767" ht="14.25" spans="1:7">
      <c r="A767" s="10">
        <v>376</v>
      </c>
      <c r="B767" s="113"/>
      <c r="C767" s="113" t="s">
        <v>1606</v>
      </c>
      <c r="D767" s="67" t="s">
        <v>1425</v>
      </c>
      <c r="E767" s="99">
        <v>1</v>
      </c>
      <c r="F767" s="272" t="s">
        <v>1607</v>
      </c>
      <c r="G767" s="241" t="s">
        <v>1608</v>
      </c>
    </row>
    <row r="768" ht="14.25" spans="1:7">
      <c r="A768" s="10">
        <v>377</v>
      </c>
      <c r="B768" s="113"/>
      <c r="C768" s="113" t="s">
        <v>1609</v>
      </c>
      <c r="D768" s="67" t="s">
        <v>1425</v>
      </c>
      <c r="E768" s="99">
        <v>1</v>
      </c>
      <c r="F768" s="272" t="s">
        <v>1610</v>
      </c>
      <c r="G768" s="241" t="s">
        <v>1557</v>
      </c>
    </row>
    <row r="769" ht="14.25" spans="1:7">
      <c r="A769" s="115">
        <v>378</v>
      </c>
      <c r="B769" s="113"/>
      <c r="C769" s="103" t="s">
        <v>1611</v>
      </c>
      <c r="D769" s="122" t="s">
        <v>1425</v>
      </c>
      <c r="E769" s="123">
        <v>2</v>
      </c>
      <c r="F769" s="272" t="s">
        <v>1612</v>
      </c>
      <c r="G769" s="241" t="s">
        <v>1613</v>
      </c>
    </row>
    <row r="770" ht="14.25" spans="1:7">
      <c r="A770" s="118"/>
      <c r="B770" s="113"/>
      <c r="C770" s="128"/>
      <c r="D770" s="129"/>
      <c r="E770" s="130"/>
      <c r="F770" s="272" t="s">
        <v>1614</v>
      </c>
      <c r="G770" s="241" t="s">
        <v>160</v>
      </c>
    </row>
    <row r="771" ht="14.25" spans="1:7">
      <c r="A771" s="10">
        <v>379</v>
      </c>
      <c r="B771" s="113"/>
      <c r="C771" s="113" t="s">
        <v>1615</v>
      </c>
      <c r="D771" s="67" t="s">
        <v>1425</v>
      </c>
      <c r="E771" s="99">
        <v>0</v>
      </c>
      <c r="F771" s="113"/>
      <c r="G771" s="116"/>
    </row>
    <row r="772" ht="14.25" spans="1:7">
      <c r="A772" s="10">
        <v>380</v>
      </c>
      <c r="B772" s="113"/>
      <c r="C772" s="113" t="s">
        <v>1616</v>
      </c>
      <c r="D772" s="67" t="s">
        <v>1425</v>
      </c>
      <c r="E772" s="99">
        <v>1</v>
      </c>
      <c r="F772" s="272" t="s">
        <v>1617</v>
      </c>
      <c r="G772" s="241" t="s">
        <v>1203</v>
      </c>
    </row>
    <row r="773" ht="14.25" spans="1:7">
      <c r="A773" s="10">
        <v>381</v>
      </c>
      <c r="B773" s="113"/>
      <c r="C773" s="113" t="s">
        <v>1618</v>
      </c>
      <c r="D773" s="67" t="s">
        <v>1425</v>
      </c>
      <c r="E773" s="99">
        <v>1</v>
      </c>
      <c r="F773" s="272" t="s">
        <v>1619</v>
      </c>
      <c r="G773" s="241" t="s">
        <v>1620</v>
      </c>
    </row>
    <row r="774" ht="14.25" spans="1:7">
      <c r="A774" s="10">
        <v>382</v>
      </c>
      <c r="B774" s="113"/>
      <c r="C774" s="113" t="s">
        <v>1621</v>
      </c>
      <c r="D774" s="67" t="s">
        <v>1425</v>
      </c>
      <c r="E774" s="99">
        <v>1</v>
      </c>
      <c r="F774" s="272" t="s">
        <v>1622</v>
      </c>
      <c r="G774" s="241" t="s">
        <v>1623</v>
      </c>
    </row>
    <row r="775" ht="14.25" spans="1:7">
      <c r="A775" s="115">
        <v>383</v>
      </c>
      <c r="B775" s="113"/>
      <c r="C775" s="103" t="s">
        <v>1624</v>
      </c>
      <c r="D775" s="122" t="s">
        <v>1425</v>
      </c>
      <c r="E775" s="123">
        <v>3</v>
      </c>
      <c r="F775" s="272" t="s">
        <v>1625</v>
      </c>
      <c r="G775" s="241" t="s">
        <v>1626</v>
      </c>
    </row>
    <row r="776" ht="14.25" spans="1:7">
      <c r="A776" s="117"/>
      <c r="B776" s="113"/>
      <c r="C776" s="108"/>
      <c r="D776" s="125"/>
      <c r="E776" s="126"/>
      <c r="F776" s="272" t="s">
        <v>1627</v>
      </c>
      <c r="G776" s="241" t="s">
        <v>1628</v>
      </c>
    </row>
    <row r="777" ht="14.25" spans="1:7">
      <c r="A777" s="118"/>
      <c r="B777" s="113"/>
      <c r="C777" s="128"/>
      <c r="D777" s="129"/>
      <c r="E777" s="130"/>
      <c r="F777" s="272" t="s">
        <v>1629</v>
      </c>
      <c r="G777" s="241" t="s">
        <v>223</v>
      </c>
    </row>
    <row r="778" ht="14.25" spans="1:7">
      <c r="A778" s="10">
        <v>384</v>
      </c>
      <c r="B778" s="113"/>
      <c r="C778" s="113" t="s">
        <v>1630</v>
      </c>
      <c r="D778" s="67" t="s">
        <v>1425</v>
      </c>
      <c r="E778" s="99">
        <v>1</v>
      </c>
      <c r="F778" s="272" t="s">
        <v>1631</v>
      </c>
      <c r="G778" s="241" t="s">
        <v>1632</v>
      </c>
    </row>
    <row r="779" ht="14.25" spans="1:7">
      <c r="A779" s="115">
        <v>385</v>
      </c>
      <c r="B779" s="113"/>
      <c r="C779" s="113" t="s">
        <v>1633</v>
      </c>
      <c r="D779" s="67" t="s">
        <v>1425</v>
      </c>
      <c r="E779" s="99">
        <v>3</v>
      </c>
      <c r="F779" s="272" t="s">
        <v>1084</v>
      </c>
      <c r="G779" s="241" t="s">
        <v>388</v>
      </c>
    </row>
    <row r="780" ht="14.25" spans="1:7">
      <c r="A780" s="117"/>
      <c r="B780" s="113"/>
      <c r="C780" s="113"/>
      <c r="D780" s="67"/>
      <c r="E780" s="99"/>
      <c r="F780" s="271" t="s">
        <v>1042</v>
      </c>
      <c r="G780" s="241" t="s">
        <v>1634</v>
      </c>
    </row>
    <row r="781" ht="14.25" spans="1:7">
      <c r="A781" s="118"/>
      <c r="B781" s="113"/>
      <c r="C781" s="113"/>
      <c r="D781" s="67"/>
      <c r="E781" s="99"/>
      <c r="F781" s="271" t="s">
        <v>1635</v>
      </c>
      <c r="G781" s="241" t="s">
        <v>1093</v>
      </c>
    </row>
    <row r="782" ht="14.25" spans="1:7">
      <c r="A782" s="115">
        <v>386</v>
      </c>
      <c r="B782" s="113"/>
      <c r="C782" s="103" t="s">
        <v>1636</v>
      </c>
      <c r="D782" s="122" t="s">
        <v>1425</v>
      </c>
      <c r="E782" s="123">
        <v>2</v>
      </c>
      <c r="F782" s="272" t="s">
        <v>1637</v>
      </c>
      <c r="G782" s="241" t="s">
        <v>1638</v>
      </c>
    </row>
    <row r="783" ht="14.25" spans="1:7">
      <c r="A783" s="118"/>
      <c r="B783" s="113"/>
      <c r="C783" s="128"/>
      <c r="D783" s="129"/>
      <c r="E783" s="130"/>
      <c r="F783" s="272" t="s">
        <v>1639</v>
      </c>
      <c r="G783" s="241" t="s">
        <v>1640</v>
      </c>
    </row>
    <row r="784" ht="14.25" spans="1:7">
      <c r="A784" s="10">
        <v>387</v>
      </c>
      <c r="B784" s="113"/>
      <c r="C784" s="113" t="s">
        <v>1641</v>
      </c>
      <c r="D784" s="67" t="s">
        <v>1425</v>
      </c>
      <c r="E784" s="99">
        <v>1</v>
      </c>
      <c r="F784" s="272" t="s">
        <v>1642</v>
      </c>
      <c r="G784" s="241" t="s">
        <v>1643</v>
      </c>
    </row>
    <row r="785" ht="14.25" spans="1:7">
      <c r="A785" s="10">
        <v>388</v>
      </c>
      <c r="B785" s="113"/>
      <c r="C785" s="113" t="s">
        <v>1644</v>
      </c>
      <c r="D785" s="67" t="s">
        <v>1425</v>
      </c>
      <c r="E785" s="99">
        <v>1</v>
      </c>
      <c r="F785" s="272" t="s">
        <v>1645</v>
      </c>
      <c r="G785" s="241" t="s">
        <v>1646</v>
      </c>
    </row>
    <row r="786" ht="14.25" spans="1:7">
      <c r="A786" s="10">
        <v>389</v>
      </c>
      <c r="B786" s="113"/>
      <c r="C786" s="113" t="s">
        <v>1647</v>
      </c>
      <c r="D786" s="67" t="s">
        <v>1425</v>
      </c>
      <c r="E786" s="99">
        <v>1</v>
      </c>
      <c r="F786" s="271" t="s">
        <v>1501</v>
      </c>
      <c r="G786" s="241" t="s">
        <v>1390</v>
      </c>
    </row>
    <row r="787" ht="14.25" spans="1:7">
      <c r="A787" s="115">
        <v>390</v>
      </c>
      <c r="B787" s="113"/>
      <c r="C787" s="103" t="s">
        <v>1648</v>
      </c>
      <c r="D787" s="122" t="s">
        <v>1425</v>
      </c>
      <c r="E787" s="123">
        <v>4</v>
      </c>
      <c r="F787" s="272" t="s">
        <v>1649</v>
      </c>
      <c r="G787" s="241" t="s">
        <v>1650</v>
      </c>
    </row>
    <row r="788" ht="14.25" spans="1:7">
      <c r="A788" s="117"/>
      <c r="B788" s="113"/>
      <c r="C788" s="108"/>
      <c r="D788" s="125"/>
      <c r="E788" s="126"/>
      <c r="F788" s="272" t="s">
        <v>1651</v>
      </c>
      <c r="G788" s="241" t="s">
        <v>1652</v>
      </c>
    </row>
    <row r="789" ht="14.25" spans="1:7">
      <c r="A789" s="117"/>
      <c r="B789" s="113"/>
      <c r="C789" s="108"/>
      <c r="D789" s="125"/>
      <c r="E789" s="126"/>
      <c r="F789" s="272" t="s">
        <v>1653</v>
      </c>
      <c r="G789" s="241" t="s">
        <v>1654</v>
      </c>
    </row>
    <row r="790" ht="14.25" spans="1:7">
      <c r="A790" s="118"/>
      <c r="B790" s="113"/>
      <c r="C790" s="108"/>
      <c r="D790" s="125"/>
      <c r="E790" s="126"/>
      <c r="F790" s="272" t="s">
        <v>1655</v>
      </c>
      <c r="G790" s="241" t="s">
        <v>1656</v>
      </c>
    </row>
    <row r="791" ht="14.25" spans="1:7">
      <c r="A791" s="10">
        <v>391</v>
      </c>
      <c r="B791" s="113"/>
      <c r="C791" s="103" t="s">
        <v>1657</v>
      </c>
      <c r="D791" s="122" t="s">
        <v>1425</v>
      </c>
      <c r="E791" s="123">
        <v>0</v>
      </c>
      <c r="F791" s="277"/>
      <c r="G791" s="277"/>
    </row>
    <row r="792" ht="14.25" spans="1:7">
      <c r="A792" s="10">
        <v>392</v>
      </c>
      <c r="B792" s="113"/>
      <c r="C792" s="113" t="s">
        <v>1658</v>
      </c>
      <c r="D792" s="67" t="s">
        <v>1425</v>
      </c>
      <c r="E792" s="99">
        <v>1</v>
      </c>
      <c r="F792" s="278" t="s">
        <v>1659</v>
      </c>
      <c r="G792" s="241" t="s">
        <v>1660</v>
      </c>
    </row>
    <row r="793" ht="14.25" spans="1:7">
      <c r="A793" s="10">
        <v>393</v>
      </c>
      <c r="B793" s="113"/>
      <c r="C793" s="113" t="s">
        <v>1661</v>
      </c>
      <c r="D793" s="67" t="s">
        <v>1425</v>
      </c>
      <c r="E793" s="99">
        <v>1</v>
      </c>
      <c r="F793" s="272" t="s">
        <v>1662</v>
      </c>
      <c r="G793" s="241" t="s">
        <v>1663</v>
      </c>
    </row>
    <row r="794" ht="14.25" spans="1:7">
      <c r="A794" s="10">
        <v>394</v>
      </c>
      <c r="B794" s="113"/>
      <c r="C794" s="113" t="s">
        <v>1664</v>
      </c>
      <c r="D794" s="67" t="s">
        <v>1425</v>
      </c>
      <c r="E794" s="99">
        <v>0</v>
      </c>
      <c r="F794" s="113"/>
      <c r="G794" s="116"/>
    </row>
    <row r="795" ht="14.25" spans="1:7">
      <c r="A795" s="115">
        <v>395</v>
      </c>
      <c r="B795" s="113"/>
      <c r="C795" s="113" t="s">
        <v>1665</v>
      </c>
      <c r="D795" s="67" t="s">
        <v>1425</v>
      </c>
      <c r="E795" s="99">
        <v>2</v>
      </c>
      <c r="F795" s="272" t="s">
        <v>1666</v>
      </c>
      <c r="G795" s="241" t="s">
        <v>1572</v>
      </c>
    </row>
    <row r="796" ht="14.25" spans="1:7">
      <c r="A796" s="118"/>
      <c r="B796" s="113"/>
      <c r="C796" s="113"/>
      <c r="D796" s="67"/>
      <c r="E796" s="99"/>
      <c r="F796" s="272" t="s">
        <v>1667</v>
      </c>
      <c r="G796" s="241" t="s">
        <v>1668</v>
      </c>
    </row>
    <row r="797" ht="14.25" spans="1:7">
      <c r="A797" s="279" t="s">
        <v>1669</v>
      </c>
      <c r="B797" s="139"/>
      <c r="C797" s="139"/>
      <c r="D797" s="139"/>
      <c r="E797" s="139"/>
      <c r="F797" s="139"/>
      <c r="G797" s="140"/>
    </row>
    <row r="798" ht="14.25" spans="1:7">
      <c r="A798" s="250"/>
      <c r="B798" s="113" t="s">
        <v>51</v>
      </c>
      <c r="C798" s="113">
        <f>COUNTIF(E737:E796,1)</f>
        <v>12</v>
      </c>
      <c r="D798" s="141"/>
      <c r="E798" s="113" t="s">
        <v>52</v>
      </c>
      <c r="F798" s="113">
        <f>COUNTIF(E737:E796,2)</f>
        <v>7</v>
      </c>
      <c r="G798" s="116" t="s">
        <v>53</v>
      </c>
    </row>
    <row r="799" ht="14.25" spans="1:7">
      <c r="A799" s="250"/>
      <c r="B799" s="113" t="s">
        <v>54</v>
      </c>
      <c r="C799" s="113">
        <f>COUNTIF(E737:E796,4)</f>
        <v>3</v>
      </c>
      <c r="D799" s="141"/>
      <c r="E799" s="141" t="s">
        <v>55</v>
      </c>
      <c r="F799" s="113">
        <f>COUNTIF(E737:E796,5)</f>
        <v>0</v>
      </c>
      <c r="G799" s="116" t="s">
        <v>56</v>
      </c>
    </row>
    <row r="800" ht="14.25" spans="1:7">
      <c r="A800" s="280"/>
      <c r="B800" s="142" t="s">
        <v>57</v>
      </c>
      <c r="C800" s="142">
        <v>32</v>
      </c>
      <c r="D800" s="143" t="s">
        <v>58</v>
      </c>
      <c r="E800" s="144">
        <f>SUM(E737:E796)</f>
        <v>56</v>
      </c>
      <c r="F800" s="142"/>
      <c r="G800" s="145">
        <v>26</v>
      </c>
    </row>
    <row r="802" spans="1:7">
      <c r="A802" s="96" t="s">
        <v>1670</v>
      </c>
      <c r="B802" s="96"/>
      <c r="C802" s="96"/>
      <c r="D802" s="96"/>
      <c r="E802" s="96"/>
      <c r="F802" s="96"/>
      <c r="G802" s="281"/>
    </row>
    <row r="803" spans="1:7">
      <c r="A803" s="96"/>
      <c r="B803" s="96"/>
      <c r="C803" s="96"/>
      <c r="D803" s="96"/>
      <c r="E803" s="96"/>
      <c r="F803" s="96"/>
      <c r="G803" s="281"/>
    </row>
    <row r="806" ht="18" customHeight="1"/>
  </sheetData>
  <autoFilter ref="A2:G800">
    <extLst/>
  </autoFilter>
  <mergeCells count="861">
    <mergeCell ref="A1:G1"/>
    <mergeCell ref="A797:G797"/>
    <mergeCell ref="A9:A11"/>
    <mergeCell ref="A13:A14"/>
    <mergeCell ref="A16:A17"/>
    <mergeCell ref="A27:A30"/>
    <mergeCell ref="A34:A35"/>
    <mergeCell ref="A36:A38"/>
    <mergeCell ref="A39:A44"/>
    <mergeCell ref="A45:A46"/>
    <mergeCell ref="A48:A52"/>
    <mergeCell ref="A53:A56"/>
    <mergeCell ref="A57:A61"/>
    <mergeCell ref="A62:A63"/>
    <mergeCell ref="A64:A68"/>
    <mergeCell ref="A69:A70"/>
    <mergeCell ref="A71:A75"/>
    <mergeCell ref="A78:A79"/>
    <mergeCell ref="A85:A88"/>
    <mergeCell ref="A89:A91"/>
    <mergeCell ref="A93:A95"/>
    <mergeCell ref="A98:A99"/>
    <mergeCell ref="A100:A101"/>
    <mergeCell ref="A103:A105"/>
    <mergeCell ref="A107:A109"/>
    <mergeCell ref="A110:A111"/>
    <mergeCell ref="A113:A115"/>
    <mergeCell ref="A117:A118"/>
    <mergeCell ref="A119:A121"/>
    <mergeCell ref="A124:A125"/>
    <mergeCell ref="A126:A128"/>
    <mergeCell ref="A130:A132"/>
    <mergeCell ref="A133:A134"/>
    <mergeCell ref="A135:A136"/>
    <mergeCell ref="A139:A141"/>
    <mergeCell ref="A142:A143"/>
    <mergeCell ref="A146:A148"/>
    <mergeCell ref="A149:A152"/>
    <mergeCell ref="A153:A155"/>
    <mergeCell ref="A156:A157"/>
    <mergeCell ref="A158:A159"/>
    <mergeCell ref="A160:A162"/>
    <mergeCell ref="A164:A165"/>
    <mergeCell ref="A166:A167"/>
    <mergeCell ref="A168:A169"/>
    <mergeCell ref="A170:A171"/>
    <mergeCell ref="A173:A175"/>
    <mergeCell ref="A176:A178"/>
    <mergeCell ref="A179:A180"/>
    <mergeCell ref="A181:A183"/>
    <mergeCell ref="A185:A187"/>
    <mergeCell ref="A188:A189"/>
    <mergeCell ref="A191:A193"/>
    <mergeCell ref="A194:A195"/>
    <mergeCell ref="A197:A198"/>
    <mergeCell ref="A200:A201"/>
    <mergeCell ref="A202:A203"/>
    <mergeCell ref="A205:A206"/>
    <mergeCell ref="A207:A209"/>
    <mergeCell ref="A213:A214"/>
    <mergeCell ref="A219:A220"/>
    <mergeCell ref="A222:A224"/>
    <mergeCell ref="A226:A228"/>
    <mergeCell ref="A230:A231"/>
    <mergeCell ref="A232:A234"/>
    <mergeCell ref="A235:A236"/>
    <mergeCell ref="A237:A238"/>
    <mergeCell ref="A239:A240"/>
    <mergeCell ref="A241:A243"/>
    <mergeCell ref="A244:A245"/>
    <mergeCell ref="A246:A248"/>
    <mergeCell ref="A249:A250"/>
    <mergeCell ref="A251:A253"/>
    <mergeCell ref="A254:A255"/>
    <mergeCell ref="A257:A258"/>
    <mergeCell ref="A262:A263"/>
    <mergeCell ref="A264:A265"/>
    <mergeCell ref="A266:A267"/>
    <mergeCell ref="A269:A271"/>
    <mergeCell ref="A272:A274"/>
    <mergeCell ref="A277:A278"/>
    <mergeCell ref="A279:A280"/>
    <mergeCell ref="A285:A288"/>
    <mergeCell ref="A290:A291"/>
    <mergeCell ref="A292:A298"/>
    <mergeCell ref="A301:A305"/>
    <mergeCell ref="A307:A309"/>
    <mergeCell ref="A311:A312"/>
    <mergeCell ref="A313:A314"/>
    <mergeCell ref="A315:A316"/>
    <mergeCell ref="A317:A319"/>
    <mergeCell ref="A320:A321"/>
    <mergeCell ref="A322:A323"/>
    <mergeCell ref="A324:A325"/>
    <mergeCell ref="A326:A327"/>
    <mergeCell ref="A328:A330"/>
    <mergeCell ref="A332:A334"/>
    <mergeCell ref="A335:A337"/>
    <mergeCell ref="A338:A339"/>
    <mergeCell ref="A340:A345"/>
    <mergeCell ref="A346:A347"/>
    <mergeCell ref="A351:A352"/>
    <mergeCell ref="A354:A357"/>
    <mergeCell ref="A358:A359"/>
    <mergeCell ref="A366:A373"/>
    <mergeCell ref="A374:A379"/>
    <mergeCell ref="A380:A381"/>
    <mergeCell ref="A382:A384"/>
    <mergeCell ref="A385:A387"/>
    <mergeCell ref="A388:A389"/>
    <mergeCell ref="A392:A396"/>
    <mergeCell ref="A397:A402"/>
    <mergeCell ref="A403:A408"/>
    <mergeCell ref="A409:A410"/>
    <mergeCell ref="A411:A412"/>
    <mergeCell ref="A413:A416"/>
    <mergeCell ref="A418:A419"/>
    <mergeCell ref="A421:A422"/>
    <mergeCell ref="A426:A427"/>
    <mergeCell ref="A428:A432"/>
    <mergeCell ref="A434:A436"/>
    <mergeCell ref="A439:A440"/>
    <mergeCell ref="A443:A444"/>
    <mergeCell ref="A450:A452"/>
    <mergeCell ref="A453:A454"/>
    <mergeCell ref="A456:A458"/>
    <mergeCell ref="A460:A461"/>
    <mergeCell ref="A463:A465"/>
    <mergeCell ref="A467:A468"/>
    <mergeCell ref="A469:A471"/>
    <mergeCell ref="A472:A473"/>
    <mergeCell ref="A474:A475"/>
    <mergeCell ref="A477:A478"/>
    <mergeCell ref="A480:A481"/>
    <mergeCell ref="A482:A483"/>
    <mergeCell ref="A486:A487"/>
    <mergeCell ref="A489:A491"/>
    <mergeCell ref="A497:A499"/>
    <mergeCell ref="A500:A502"/>
    <mergeCell ref="A503:A504"/>
    <mergeCell ref="A510:A511"/>
    <mergeCell ref="A517:A520"/>
    <mergeCell ref="A521:A523"/>
    <mergeCell ref="A526:A527"/>
    <mergeCell ref="A529:A531"/>
    <mergeCell ref="A532:A533"/>
    <mergeCell ref="A537:A539"/>
    <mergeCell ref="A542:A543"/>
    <mergeCell ref="A545:A547"/>
    <mergeCell ref="A548:A549"/>
    <mergeCell ref="A556:A557"/>
    <mergeCell ref="A558:A559"/>
    <mergeCell ref="A564:A566"/>
    <mergeCell ref="A568:A570"/>
    <mergeCell ref="A571:A573"/>
    <mergeCell ref="A574:A575"/>
    <mergeCell ref="A577:A578"/>
    <mergeCell ref="A579:A580"/>
    <mergeCell ref="A583:A585"/>
    <mergeCell ref="A586:A587"/>
    <mergeCell ref="A589:A591"/>
    <mergeCell ref="A592:A595"/>
    <mergeCell ref="A596:A598"/>
    <mergeCell ref="A599:A600"/>
    <mergeCell ref="A601:A602"/>
    <mergeCell ref="A605:A607"/>
    <mergeCell ref="A608:A609"/>
    <mergeCell ref="A611:A612"/>
    <mergeCell ref="A614:A615"/>
    <mergeCell ref="A617:A618"/>
    <mergeCell ref="A620:A621"/>
    <mergeCell ref="A622:A623"/>
    <mergeCell ref="A630:A631"/>
    <mergeCell ref="A632:A633"/>
    <mergeCell ref="A636:A637"/>
    <mergeCell ref="A638:A639"/>
    <mergeCell ref="A640:A641"/>
    <mergeCell ref="A642:A644"/>
    <mergeCell ref="A648:A649"/>
    <mergeCell ref="A650:A651"/>
    <mergeCell ref="A653:A654"/>
    <mergeCell ref="A657:A658"/>
    <mergeCell ref="A661:A662"/>
    <mergeCell ref="A663:A664"/>
    <mergeCell ref="A665:A666"/>
    <mergeCell ref="A667:A668"/>
    <mergeCell ref="A669:A670"/>
    <mergeCell ref="A671:A672"/>
    <mergeCell ref="A674:A675"/>
    <mergeCell ref="A683:A685"/>
    <mergeCell ref="A686:A688"/>
    <mergeCell ref="A689:A691"/>
    <mergeCell ref="A694:A695"/>
    <mergeCell ref="A696:A698"/>
    <mergeCell ref="A699:A700"/>
    <mergeCell ref="A701:A703"/>
    <mergeCell ref="A704:A706"/>
    <mergeCell ref="A717:A718"/>
    <mergeCell ref="A726:A728"/>
    <mergeCell ref="A729:A730"/>
    <mergeCell ref="A737:A738"/>
    <mergeCell ref="A739:A742"/>
    <mergeCell ref="A744:A745"/>
    <mergeCell ref="A746:A747"/>
    <mergeCell ref="A748:A750"/>
    <mergeCell ref="A752:A754"/>
    <mergeCell ref="A755:A756"/>
    <mergeCell ref="A757:A759"/>
    <mergeCell ref="A760:A762"/>
    <mergeCell ref="A763:A766"/>
    <mergeCell ref="A769:A770"/>
    <mergeCell ref="A775:A777"/>
    <mergeCell ref="A779:A781"/>
    <mergeCell ref="A782:A783"/>
    <mergeCell ref="A787:A790"/>
    <mergeCell ref="A795:A796"/>
    <mergeCell ref="B4:B26"/>
    <mergeCell ref="B34:B84"/>
    <mergeCell ref="B89:B148"/>
    <mergeCell ref="B153:B214"/>
    <mergeCell ref="B219:B280"/>
    <mergeCell ref="B285:B359"/>
    <mergeCell ref="B365:B444"/>
    <mergeCell ref="B450:B505"/>
    <mergeCell ref="B510:B559"/>
    <mergeCell ref="B564:B624"/>
    <mergeCell ref="B629:B677"/>
    <mergeCell ref="B683:B732"/>
    <mergeCell ref="B737:B796"/>
    <mergeCell ref="C9:C11"/>
    <mergeCell ref="C13:C14"/>
    <mergeCell ref="C16:C17"/>
    <mergeCell ref="C34:C35"/>
    <mergeCell ref="C36:C38"/>
    <mergeCell ref="C39:C44"/>
    <mergeCell ref="C45:C46"/>
    <mergeCell ref="C48:C52"/>
    <mergeCell ref="C53:C56"/>
    <mergeCell ref="C57:C61"/>
    <mergeCell ref="C62:C63"/>
    <mergeCell ref="C64:C68"/>
    <mergeCell ref="C69:C70"/>
    <mergeCell ref="C71:C75"/>
    <mergeCell ref="C78:C79"/>
    <mergeCell ref="C89:C91"/>
    <mergeCell ref="C93:C95"/>
    <mergeCell ref="C98:C99"/>
    <mergeCell ref="C100:C101"/>
    <mergeCell ref="C103:C105"/>
    <mergeCell ref="C107:C109"/>
    <mergeCell ref="C110:C111"/>
    <mergeCell ref="C113:C115"/>
    <mergeCell ref="C117:C118"/>
    <mergeCell ref="C119:C121"/>
    <mergeCell ref="C124:C125"/>
    <mergeCell ref="C126:C128"/>
    <mergeCell ref="C130:C132"/>
    <mergeCell ref="C133:C134"/>
    <mergeCell ref="C135:C136"/>
    <mergeCell ref="C139:C141"/>
    <mergeCell ref="C142:C143"/>
    <mergeCell ref="C146:C148"/>
    <mergeCell ref="C153:C155"/>
    <mergeCell ref="C156:C157"/>
    <mergeCell ref="C158:C159"/>
    <mergeCell ref="C160:C162"/>
    <mergeCell ref="C164:C165"/>
    <mergeCell ref="C166:C167"/>
    <mergeCell ref="C168:C169"/>
    <mergeCell ref="C170:C171"/>
    <mergeCell ref="C173:C175"/>
    <mergeCell ref="C176:C178"/>
    <mergeCell ref="C179:C180"/>
    <mergeCell ref="C181:C183"/>
    <mergeCell ref="C185:C187"/>
    <mergeCell ref="C188:C189"/>
    <mergeCell ref="C191:C193"/>
    <mergeCell ref="C194:C195"/>
    <mergeCell ref="C197:C198"/>
    <mergeCell ref="C200:C201"/>
    <mergeCell ref="C202:C203"/>
    <mergeCell ref="C205:C206"/>
    <mergeCell ref="C207:C209"/>
    <mergeCell ref="C213:C214"/>
    <mergeCell ref="C219:C220"/>
    <mergeCell ref="C222:C224"/>
    <mergeCell ref="C226:C228"/>
    <mergeCell ref="C230:C231"/>
    <mergeCell ref="C232:C234"/>
    <mergeCell ref="C235:C236"/>
    <mergeCell ref="C237:C238"/>
    <mergeCell ref="C239:C240"/>
    <mergeCell ref="C241:C243"/>
    <mergeCell ref="C244:C245"/>
    <mergeCell ref="C246:C248"/>
    <mergeCell ref="C249:C250"/>
    <mergeCell ref="C251:C253"/>
    <mergeCell ref="C254:C255"/>
    <mergeCell ref="C257:C258"/>
    <mergeCell ref="C262:C263"/>
    <mergeCell ref="C264:C265"/>
    <mergeCell ref="C266:C267"/>
    <mergeCell ref="C269:C271"/>
    <mergeCell ref="C272:C274"/>
    <mergeCell ref="C277:C278"/>
    <mergeCell ref="C279:C280"/>
    <mergeCell ref="C285:C288"/>
    <mergeCell ref="C290:C291"/>
    <mergeCell ref="C292:C298"/>
    <mergeCell ref="C301:C305"/>
    <mergeCell ref="C307:C309"/>
    <mergeCell ref="C311:C312"/>
    <mergeCell ref="C313:C314"/>
    <mergeCell ref="C315:C316"/>
    <mergeCell ref="C317:C319"/>
    <mergeCell ref="C320:C321"/>
    <mergeCell ref="C322:C323"/>
    <mergeCell ref="C324:C325"/>
    <mergeCell ref="C326:C327"/>
    <mergeCell ref="C328:C330"/>
    <mergeCell ref="C332:C334"/>
    <mergeCell ref="C335:C337"/>
    <mergeCell ref="C338:C339"/>
    <mergeCell ref="C340:C345"/>
    <mergeCell ref="C346:C347"/>
    <mergeCell ref="C351:C352"/>
    <mergeCell ref="C354:C357"/>
    <mergeCell ref="C358:C359"/>
    <mergeCell ref="C366:C373"/>
    <mergeCell ref="C374:C379"/>
    <mergeCell ref="C380:C381"/>
    <mergeCell ref="C382:C384"/>
    <mergeCell ref="C385:C387"/>
    <mergeCell ref="C388:C389"/>
    <mergeCell ref="C392:C396"/>
    <mergeCell ref="C397:C402"/>
    <mergeCell ref="C403:C408"/>
    <mergeCell ref="C409:C410"/>
    <mergeCell ref="C411:C412"/>
    <mergeCell ref="C413:C416"/>
    <mergeCell ref="C418:C419"/>
    <mergeCell ref="C421:C422"/>
    <mergeCell ref="C426:C427"/>
    <mergeCell ref="C428:C432"/>
    <mergeCell ref="C434:C436"/>
    <mergeCell ref="C439:C440"/>
    <mergeCell ref="C443:C444"/>
    <mergeCell ref="C450:C452"/>
    <mergeCell ref="C453:C454"/>
    <mergeCell ref="C456:C458"/>
    <mergeCell ref="C460:C461"/>
    <mergeCell ref="C463:C465"/>
    <mergeCell ref="C467:C468"/>
    <mergeCell ref="C469:C471"/>
    <mergeCell ref="C472:C473"/>
    <mergeCell ref="C474:C475"/>
    <mergeCell ref="C477:C478"/>
    <mergeCell ref="C480:C481"/>
    <mergeCell ref="C482:C483"/>
    <mergeCell ref="C486:C487"/>
    <mergeCell ref="C489:C491"/>
    <mergeCell ref="C497:C499"/>
    <mergeCell ref="C500:C502"/>
    <mergeCell ref="C503:C504"/>
    <mergeCell ref="C510:C511"/>
    <mergeCell ref="C517:C520"/>
    <mergeCell ref="C521:C523"/>
    <mergeCell ref="C526:C527"/>
    <mergeCell ref="C529:C531"/>
    <mergeCell ref="C532:C533"/>
    <mergeCell ref="C537:C539"/>
    <mergeCell ref="C542:C543"/>
    <mergeCell ref="C545:C547"/>
    <mergeCell ref="C548:C549"/>
    <mergeCell ref="C556:C557"/>
    <mergeCell ref="C558:C559"/>
    <mergeCell ref="C564:C566"/>
    <mergeCell ref="C568:C570"/>
    <mergeCell ref="C571:C573"/>
    <mergeCell ref="C574:C575"/>
    <mergeCell ref="C577:C578"/>
    <mergeCell ref="C579:C580"/>
    <mergeCell ref="C583:C585"/>
    <mergeCell ref="C586:C587"/>
    <mergeCell ref="C589:C591"/>
    <mergeCell ref="C592:C595"/>
    <mergeCell ref="C596:C598"/>
    <mergeCell ref="C599:C600"/>
    <mergeCell ref="C601:C602"/>
    <mergeCell ref="C605:C607"/>
    <mergeCell ref="C608:C609"/>
    <mergeCell ref="C611:C612"/>
    <mergeCell ref="C614:C615"/>
    <mergeCell ref="C617:C618"/>
    <mergeCell ref="C620:C621"/>
    <mergeCell ref="C622:C623"/>
    <mergeCell ref="C630:C631"/>
    <mergeCell ref="C632:C633"/>
    <mergeCell ref="C636:C637"/>
    <mergeCell ref="C638:C639"/>
    <mergeCell ref="C640:C641"/>
    <mergeCell ref="C642:C644"/>
    <mergeCell ref="C648:C649"/>
    <mergeCell ref="C650:C651"/>
    <mergeCell ref="C653:C654"/>
    <mergeCell ref="C657:C658"/>
    <mergeCell ref="C661:C662"/>
    <mergeCell ref="C663:C664"/>
    <mergeCell ref="C665:C666"/>
    <mergeCell ref="C667:C668"/>
    <mergeCell ref="C669:C670"/>
    <mergeCell ref="C671:C672"/>
    <mergeCell ref="C674:C675"/>
    <mergeCell ref="C683:C685"/>
    <mergeCell ref="C686:C688"/>
    <mergeCell ref="C689:C691"/>
    <mergeCell ref="C694:C695"/>
    <mergeCell ref="C696:C698"/>
    <mergeCell ref="C699:C700"/>
    <mergeCell ref="C701:C703"/>
    <mergeCell ref="C704:C706"/>
    <mergeCell ref="C717:C718"/>
    <mergeCell ref="C726:C728"/>
    <mergeCell ref="C729:C730"/>
    <mergeCell ref="C737:C738"/>
    <mergeCell ref="C739:C742"/>
    <mergeCell ref="C744:C745"/>
    <mergeCell ref="C746:C747"/>
    <mergeCell ref="C748:C750"/>
    <mergeCell ref="C752:C754"/>
    <mergeCell ref="C755:C756"/>
    <mergeCell ref="C757:C759"/>
    <mergeCell ref="C760:C762"/>
    <mergeCell ref="C763:C766"/>
    <mergeCell ref="C769:C770"/>
    <mergeCell ref="C775:C777"/>
    <mergeCell ref="C779:C781"/>
    <mergeCell ref="C782:C783"/>
    <mergeCell ref="C787:C790"/>
    <mergeCell ref="C795:C796"/>
    <mergeCell ref="D9:D11"/>
    <mergeCell ref="D13:D14"/>
    <mergeCell ref="D16:D17"/>
    <mergeCell ref="D34:D35"/>
    <mergeCell ref="D36:D38"/>
    <mergeCell ref="D39:D44"/>
    <mergeCell ref="D45:D46"/>
    <mergeCell ref="D48:D52"/>
    <mergeCell ref="D53:D56"/>
    <mergeCell ref="D57:D61"/>
    <mergeCell ref="D62:D63"/>
    <mergeCell ref="D64:D68"/>
    <mergeCell ref="D69:D70"/>
    <mergeCell ref="D71:D75"/>
    <mergeCell ref="D78:D79"/>
    <mergeCell ref="D89:D91"/>
    <mergeCell ref="D93:D95"/>
    <mergeCell ref="D98:D99"/>
    <mergeCell ref="D100:D101"/>
    <mergeCell ref="D103:D105"/>
    <mergeCell ref="D107:D109"/>
    <mergeCell ref="D110:D111"/>
    <mergeCell ref="D113:D115"/>
    <mergeCell ref="D117:D118"/>
    <mergeCell ref="D119:D121"/>
    <mergeCell ref="D124:D125"/>
    <mergeCell ref="D126:D128"/>
    <mergeCell ref="D130:D132"/>
    <mergeCell ref="D133:D134"/>
    <mergeCell ref="D135:D136"/>
    <mergeCell ref="D139:D141"/>
    <mergeCell ref="D142:D143"/>
    <mergeCell ref="D146:D148"/>
    <mergeCell ref="D153:D155"/>
    <mergeCell ref="D156:D157"/>
    <mergeCell ref="D158:D159"/>
    <mergeCell ref="D160:D162"/>
    <mergeCell ref="D164:D165"/>
    <mergeCell ref="D166:D167"/>
    <mergeCell ref="D168:D169"/>
    <mergeCell ref="D170:D171"/>
    <mergeCell ref="D173:D175"/>
    <mergeCell ref="D176:D178"/>
    <mergeCell ref="D179:D180"/>
    <mergeCell ref="D181:D183"/>
    <mergeCell ref="D185:D187"/>
    <mergeCell ref="D188:D189"/>
    <mergeCell ref="D191:D193"/>
    <mergeCell ref="D194:D195"/>
    <mergeCell ref="D197:D198"/>
    <mergeCell ref="D200:D201"/>
    <mergeCell ref="D202:D203"/>
    <mergeCell ref="D205:D206"/>
    <mergeCell ref="D207:D209"/>
    <mergeCell ref="D213:D214"/>
    <mergeCell ref="D219:D220"/>
    <mergeCell ref="D222:D224"/>
    <mergeCell ref="D226:D228"/>
    <mergeCell ref="D230:D231"/>
    <mergeCell ref="D232:D234"/>
    <mergeCell ref="D235:D236"/>
    <mergeCell ref="D237:D238"/>
    <mergeCell ref="D239:D240"/>
    <mergeCell ref="D241:D243"/>
    <mergeCell ref="D244:D245"/>
    <mergeCell ref="D246:D248"/>
    <mergeCell ref="D249:D250"/>
    <mergeCell ref="D251:D253"/>
    <mergeCell ref="D254:D255"/>
    <mergeCell ref="D257:D258"/>
    <mergeCell ref="D262:D263"/>
    <mergeCell ref="D264:D265"/>
    <mergeCell ref="D266:D267"/>
    <mergeCell ref="D269:D271"/>
    <mergeCell ref="D272:D274"/>
    <mergeCell ref="D277:D278"/>
    <mergeCell ref="D279:D280"/>
    <mergeCell ref="D285:D288"/>
    <mergeCell ref="D290:D291"/>
    <mergeCell ref="D292:D298"/>
    <mergeCell ref="D301:D305"/>
    <mergeCell ref="D307:D309"/>
    <mergeCell ref="D311:D312"/>
    <mergeCell ref="D313:D314"/>
    <mergeCell ref="D315:D316"/>
    <mergeCell ref="D317:D319"/>
    <mergeCell ref="D320:D321"/>
    <mergeCell ref="D322:D323"/>
    <mergeCell ref="D324:D325"/>
    <mergeCell ref="D326:D327"/>
    <mergeCell ref="D328:D330"/>
    <mergeCell ref="D332:D334"/>
    <mergeCell ref="D335:D337"/>
    <mergeCell ref="D338:D339"/>
    <mergeCell ref="D340:D345"/>
    <mergeCell ref="D346:D347"/>
    <mergeCell ref="D351:D352"/>
    <mergeCell ref="D354:D357"/>
    <mergeCell ref="D358:D359"/>
    <mergeCell ref="D366:D373"/>
    <mergeCell ref="D374:D379"/>
    <mergeCell ref="D380:D381"/>
    <mergeCell ref="D382:D384"/>
    <mergeCell ref="D385:D387"/>
    <mergeCell ref="D388:D389"/>
    <mergeCell ref="D392:D396"/>
    <mergeCell ref="D397:D402"/>
    <mergeCell ref="D403:D408"/>
    <mergeCell ref="D409:D410"/>
    <mergeCell ref="D411:D412"/>
    <mergeCell ref="D413:D416"/>
    <mergeCell ref="D418:D419"/>
    <mergeCell ref="D421:D422"/>
    <mergeCell ref="D426:D427"/>
    <mergeCell ref="D428:D432"/>
    <mergeCell ref="D434:D436"/>
    <mergeCell ref="D439:D440"/>
    <mergeCell ref="D443:D444"/>
    <mergeCell ref="D450:D452"/>
    <mergeCell ref="D453:D454"/>
    <mergeCell ref="D460:D461"/>
    <mergeCell ref="D463:D465"/>
    <mergeCell ref="D467:D468"/>
    <mergeCell ref="D469:D471"/>
    <mergeCell ref="D472:D473"/>
    <mergeCell ref="D474:D475"/>
    <mergeCell ref="D477:D478"/>
    <mergeCell ref="D480:D481"/>
    <mergeCell ref="D482:D483"/>
    <mergeCell ref="D486:D487"/>
    <mergeCell ref="D489:D491"/>
    <mergeCell ref="D497:D499"/>
    <mergeCell ref="D500:D502"/>
    <mergeCell ref="D503:D504"/>
    <mergeCell ref="D510:D511"/>
    <mergeCell ref="D517:D520"/>
    <mergeCell ref="D521:D523"/>
    <mergeCell ref="D526:D527"/>
    <mergeCell ref="D529:D531"/>
    <mergeCell ref="D532:D533"/>
    <mergeCell ref="D537:D539"/>
    <mergeCell ref="D542:D543"/>
    <mergeCell ref="D545:D547"/>
    <mergeCell ref="D548:D549"/>
    <mergeCell ref="D556:D557"/>
    <mergeCell ref="D558:D559"/>
    <mergeCell ref="D564:D566"/>
    <mergeCell ref="D568:D570"/>
    <mergeCell ref="D571:D573"/>
    <mergeCell ref="D574:D575"/>
    <mergeCell ref="D577:D578"/>
    <mergeCell ref="D579:D580"/>
    <mergeCell ref="D583:D585"/>
    <mergeCell ref="D586:D587"/>
    <mergeCell ref="D589:D591"/>
    <mergeCell ref="D592:D595"/>
    <mergeCell ref="D596:D598"/>
    <mergeCell ref="D599:D600"/>
    <mergeCell ref="D601:D602"/>
    <mergeCell ref="D605:D607"/>
    <mergeCell ref="D608:D609"/>
    <mergeCell ref="D611:D612"/>
    <mergeCell ref="D614:D615"/>
    <mergeCell ref="D617:D618"/>
    <mergeCell ref="D620:D621"/>
    <mergeCell ref="D622:D623"/>
    <mergeCell ref="D630:D631"/>
    <mergeCell ref="D632:D633"/>
    <mergeCell ref="D636:D637"/>
    <mergeCell ref="D638:D639"/>
    <mergeCell ref="D640:D641"/>
    <mergeCell ref="D642:D644"/>
    <mergeCell ref="D648:D649"/>
    <mergeCell ref="D650:D651"/>
    <mergeCell ref="D653:D654"/>
    <mergeCell ref="D657:D658"/>
    <mergeCell ref="D661:D662"/>
    <mergeCell ref="D663:D664"/>
    <mergeCell ref="D665:D666"/>
    <mergeCell ref="D667:D668"/>
    <mergeCell ref="D669:D670"/>
    <mergeCell ref="D671:D672"/>
    <mergeCell ref="D674:D675"/>
    <mergeCell ref="D683:D685"/>
    <mergeCell ref="D686:D688"/>
    <mergeCell ref="D689:D691"/>
    <mergeCell ref="D694:D695"/>
    <mergeCell ref="D696:D698"/>
    <mergeCell ref="D699:D700"/>
    <mergeCell ref="D701:D703"/>
    <mergeCell ref="D704:D706"/>
    <mergeCell ref="D717:D718"/>
    <mergeCell ref="D726:D728"/>
    <mergeCell ref="D729:D730"/>
    <mergeCell ref="D737:D738"/>
    <mergeCell ref="D739:D742"/>
    <mergeCell ref="D744:D745"/>
    <mergeCell ref="D746:D747"/>
    <mergeCell ref="D748:D750"/>
    <mergeCell ref="D752:D754"/>
    <mergeCell ref="D755:D756"/>
    <mergeCell ref="D757:D759"/>
    <mergeCell ref="D760:D762"/>
    <mergeCell ref="D763:D766"/>
    <mergeCell ref="D769:D770"/>
    <mergeCell ref="D775:D777"/>
    <mergeCell ref="D779:D781"/>
    <mergeCell ref="D782:D783"/>
    <mergeCell ref="D787:D790"/>
    <mergeCell ref="D795:D796"/>
    <mergeCell ref="E9:E11"/>
    <mergeCell ref="E13:E14"/>
    <mergeCell ref="E16:E17"/>
    <mergeCell ref="E34:E35"/>
    <mergeCell ref="E36:E38"/>
    <mergeCell ref="E39:E44"/>
    <mergeCell ref="E45:E46"/>
    <mergeCell ref="E48:E52"/>
    <mergeCell ref="E53:E56"/>
    <mergeCell ref="E57:E61"/>
    <mergeCell ref="E62:E63"/>
    <mergeCell ref="E64:E68"/>
    <mergeCell ref="E69:E70"/>
    <mergeCell ref="E71:E75"/>
    <mergeCell ref="E78:E79"/>
    <mergeCell ref="E89:E91"/>
    <mergeCell ref="E93:E95"/>
    <mergeCell ref="E98:E99"/>
    <mergeCell ref="E100:E101"/>
    <mergeCell ref="E103:E105"/>
    <mergeCell ref="E107:E109"/>
    <mergeCell ref="E110:E111"/>
    <mergeCell ref="E113:E115"/>
    <mergeCell ref="E117:E118"/>
    <mergeCell ref="E119:E121"/>
    <mergeCell ref="E124:E125"/>
    <mergeCell ref="E126:E128"/>
    <mergeCell ref="E130:E132"/>
    <mergeCell ref="E133:E134"/>
    <mergeCell ref="E135:E136"/>
    <mergeCell ref="E139:E141"/>
    <mergeCell ref="E142:E143"/>
    <mergeCell ref="E146:E148"/>
    <mergeCell ref="E153:E155"/>
    <mergeCell ref="E156:E157"/>
    <mergeCell ref="E158:E159"/>
    <mergeCell ref="E160:E162"/>
    <mergeCell ref="E164:E165"/>
    <mergeCell ref="E166:E167"/>
    <mergeCell ref="E168:E169"/>
    <mergeCell ref="E170:E171"/>
    <mergeCell ref="E173:E175"/>
    <mergeCell ref="E176:E178"/>
    <mergeCell ref="E179:E180"/>
    <mergeCell ref="E181:E183"/>
    <mergeCell ref="E185:E187"/>
    <mergeCell ref="E188:E189"/>
    <mergeCell ref="E191:E193"/>
    <mergeCell ref="E194:E195"/>
    <mergeCell ref="E197:E198"/>
    <mergeCell ref="E200:E201"/>
    <mergeCell ref="E202:E203"/>
    <mergeCell ref="E205:E206"/>
    <mergeCell ref="E207:E209"/>
    <mergeCell ref="E213:E214"/>
    <mergeCell ref="E219:E220"/>
    <mergeCell ref="E222:E224"/>
    <mergeCell ref="E226:E228"/>
    <mergeCell ref="E230:E231"/>
    <mergeCell ref="E232:E234"/>
    <mergeCell ref="E235:E236"/>
    <mergeCell ref="E237:E238"/>
    <mergeCell ref="E239:E240"/>
    <mergeCell ref="E241:E243"/>
    <mergeCell ref="E244:E245"/>
    <mergeCell ref="E246:E248"/>
    <mergeCell ref="E249:E250"/>
    <mergeCell ref="E251:E253"/>
    <mergeCell ref="E254:E255"/>
    <mergeCell ref="E257:E258"/>
    <mergeCell ref="E262:E263"/>
    <mergeCell ref="E264:E265"/>
    <mergeCell ref="E266:E267"/>
    <mergeCell ref="E269:E271"/>
    <mergeCell ref="E272:E274"/>
    <mergeCell ref="E277:E278"/>
    <mergeCell ref="E279:E280"/>
    <mergeCell ref="E285:E288"/>
    <mergeCell ref="E290:E291"/>
    <mergeCell ref="E292:E298"/>
    <mergeCell ref="E301:E305"/>
    <mergeCell ref="E307:E309"/>
    <mergeCell ref="E311:E312"/>
    <mergeCell ref="E313:E314"/>
    <mergeCell ref="E315:E316"/>
    <mergeCell ref="E317:E319"/>
    <mergeCell ref="E320:E321"/>
    <mergeCell ref="E322:E323"/>
    <mergeCell ref="E324:E325"/>
    <mergeCell ref="E326:E327"/>
    <mergeCell ref="E328:E330"/>
    <mergeCell ref="E332:E334"/>
    <mergeCell ref="E335:E337"/>
    <mergeCell ref="E338:E339"/>
    <mergeCell ref="E340:E345"/>
    <mergeCell ref="E346:E347"/>
    <mergeCell ref="E351:E352"/>
    <mergeCell ref="E354:E357"/>
    <mergeCell ref="E358:E359"/>
    <mergeCell ref="E366:E373"/>
    <mergeCell ref="E374:E379"/>
    <mergeCell ref="E380:E381"/>
    <mergeCell ref="E382:E384"/>
    <mergeCell ref="E385:E387"/>
    <mergeCell ref="E388:E389"/>
    <mergeCell ref="E392:E396"/>
    <mergeCell ref="E397:E402"/>
    <mergeCell ref="E403:E408"/>
    <mergeCell ref="E409:E410"/>
    <mergeCell ref="E411:E412"/>
    <mergeCell ref="E413:E416"/>
    <mergeCell ref="E418:E419"/>
    <mergeCell ref="E421:E422"/>
    <mergeCell ref="E426:E427"/>
    <mergeCell ref="E428:E432"/>
    <mergeCell ref="E434:E436"/>
    <mergeCell ref="E439:E440"/>
    <mergeCell ref="E443:E444"/>
    <mergeCell ref="E450:E452"/>
    <mergeCell ref="E453:E454"/>
    <mergeCell ref="E460:E461"/>
    <mergeCell ref="E463:E465"/>
    <mergeCell ref="E467:E468"/>
    <mergeCell ref="E469:E471"/>
    <mergeCell ref="E472:E473"/>
    <mergeCell ref="E474:E475"/>
    <mergeCell ref="E477:E478"/>
    <mergeCell ref="E480:E481"/>
    <mergeCell ref="E482:E483"/>
    <mergeCell ref="E486:E487"/>
    <mergeCell ref="E489:E491"/>
    <mergeCell ref="E497:E499"/>
    <mergeCell ref="E500:E502"/>
    <mergeCell ref="E503:E504"/>
    <mergeCell ref="E510:E511"/>
    <mergeCell ref="E517:E520"/>
    <mergeCell ref="E521:E523"/>
    <mergeCell ref="E526:E527"/>
    <mergeCell ref="E529:E531"/>
    <mergeCell ref="E532:E533"/>
    <mergeCell ref="E537:E539"/>
    <mergeCell ref="E542:E543"/>
    <mergeCell ref="E545:E547"/>
    <mergeCell ref="E548:E549"/>
    <mergeCell ref="E556:E557"/>
    <mergeCell ref="E558:E559"/>
    <mergeCell ref="E564:E566"/>
    <mergeCell ref="E568:E570"/>
    <mergeCell ref="E571:E573"/>
    <mergeCell ref="E574:E575"/>
    <mergeCell ref="E577:E578"/>
    <mergeCell ref="E579:E580"/>
    <mergeCell ref="E583:E585"/>
    <mergeCell ref="E586:E587"/>
    <mergeCell ref="E589:E591"/>
    <mergeCell ref="E592:E595"/>
    <mergeCell ref="E596:E598"/>
    <mergeCell ref="E599:E600"/>
    <mergeCell ref="E601:E602"/>
    <mergeCell ref="E605:E607"/>
    <mergeCell ref="E608:E609"/>
    <mergeCell ref="E611:E612"/>
    <mergeCell ref="E614:E615"/>
    <mergeCell ref="E617:E618"/>
    <mergeCell ref="E620:E621"/>
    <mergeCell ref="E622:E623"/>
    <mergeCell ref="E630:E631"/>
    <mergeCell ref="E632:E633"/>
    <mergeCell ref="E636:E637"/>
    <mergeCell ref="E638:E639"/>
    <mergeCell ref="E640:E641"/>
    <mergeCell ref="E642:E644"/>
    <mergeCell ref="E648:E649"/>
    <mergeCell ref="E650:E651"/>
    <mergeCell ref="E653:E654"/>
    <mergeCell ref="E657:E658"/>
    <mergeCell ref="E661:E662"/>
    <mergeCell ref="E663:E664"/>
    <mergeCell ref="E665:E666"/>
    <mergeCell ref="E667:E668"/>
    <mergeCell ref="E669:E670"/>
    <mergeCell ref="E671:E672"/>
    <mergeCell ref="E674:E675"/>
    <mergeCell ref="E683:E685"/>
    <mergeCell ref="E686:E688"/>
    <mergeCell ref="E689:E691"/>
    <mergeCell ref="E694:E695"/>
    <mergeCell ref="E696:E698"/>
    <mergeCell ref="E699:E700"/>
    <mergeCell ref="E701:E703"/>
    <mergeCell ref="E704:E706"/>
    <mergeCell ref="E717:E718"/>
    <mergeCell ref="E726:E728"/>
    <mergeCell ref="E729:E730"/>
    <mergeCell ref="E737:E738"/>
    <mergeCell ref="E739:E742"/>
    <mergeCell ref="E744:E745"/>
    <mergeCell ref="E746:E747"/>
    <mergeCell ref="E748:E750"/>
    <mergeCell ref="E752:E754"/>
    <mergeCell ref="E755:E756"/>
    <mergeCell ref="E757:E759"/>
    <mergeCell ref="E760:E762"/>
    <mergeCell ref="E763:E766"/>
    <mergeCell ref="E769:E770"/>
    <mergeCell ref="E775:E777"/>
    <mergeCell ref="E779:E781"/>
    <mergeCell ref="E782:E783"/>
    <mergeCell ref="E787:E790"/>
    <mergeCell ref="E795:E796"/>
    <mergeCell ref="A802:G803"/>
  </mergeCells>
  <conditionalFormatting sqref="D7">
    <cfRule type="expression" dxfId="0" priority="125" stopIfTrue="1">
      <formula>IF($E7="　未选房源",1,0)</formula>
    </cfRule>
  </conditionalFormatting>
  <conditionalFormatting sqref="D8">
    <cfRule type="expression" dxfId="0" priority="124" stopIfTrue="1">
      <formula>IF($E8="　未选房源",1,0)</formula>
    </cfRule>
  </conditionalFormatting>
  <conditionalFormatting sqref="D13">
    <cfRule type="expression" dxfId="0" priority="122" stopIfTrue="1">
      <formula>IF($E13="　未选房源",1,0)</formula>
    </cfRule>
  </conditionalFormatting>
  <conditionalFormatting sqref="D15">
    <cfRule type="expression" dxfId="0" priority="1" stopIfTrue="1">
      <formula>IF($E15="　未选房源",1,0)</formula>
    </cfRule>
  </conditionalFormatting>
  <conditionalFormatting sqref="D25">
    <cfRule type="expression" dxfId="0" priority="15" stopIfTrue="1">
      <formula>IF($E25="　未选房源",1,0)</formula>
    </cfRule>
  </conditionalFormatting>
  <conditionalFormatting sqref="D47">
    <cfRule type="expression" dxfId="0" priority="127" stopIfTrue="1">
      <formula>IF($E47="　未选房源",1,0)</formula>
    </cfRule>
  </conditionalFormatting>
  <conditionalFormatting sqref="D69">
    <cfRule type="expression" dxfId="0" priority="32" stopIfTrue="1">
      <formula>IF($E69="　未选房源",1,0)</formula>
    </cfRule>
  </conditionalFormatting>
  <conditionalFormatting sqref="F83">
    <cfRule type="expression" dxfId="0" priority="2" stopIfTrue="1">
      <formula>IF($E83="　未选房源",1,0)</formula>
    </cfRule>
  </conditionalFormatting>
  <conditionalFormatting sqref="D89">
    <cfRule type="expression" dxfId="0" priority="118" stopIfTrue="1">
      <formula>IF($E89="　未选房源",1,0)</formula>
    </cfRule>
  </conditionalFormatting>
  <conditionalFormatting sqref="D93">
    <cfRule type="expression" dxfId="0" priority="25" stopIfTrue="1">
      <formula>IF($E93="　未选房源",1,0)</formula>
    </cfRule>
  </conditionalFormatting>
  <conditionalFormatting sqref="D96">
    <cfRule type="expression" dxfId="0" priority="35" stopIfTrue="1">
      <formula>IF($E96="　未选房源",1,0)</formula>
    </cfRule>
  </conditionalFormatting>
  <conditionalFormatting sqref="D98">
    <cfRule type="expression" dxfId="0" priority="34" stopIfTrue="1">
      <formula>IF($E98="　未选房源",1,0)</formula>
    </cfRule>
  </conditionalFormatting>
  <conditionalFormatting sqref="D113">
    <cfRule type="expression" dxfId="0" priority="24" stopIfTrue="1">
      <formula>IF($E113="　未选房源",1,0)</formula>
    </cfRule>
  </conditionalFormatting>
  <conditionalFormatting sqref="D117">
    <cfRule type="expression" dxfId="0" priority="116" stopIfTrue="1">
      <formula>IF($E117="　未选房源",1,0)</formula>
    </cfRule>
  </conditionalFormatting>
  <conditionalFormatting sqref="D124">
    <cfRule type="expression" dxfId="0" priority="113" stopIfTrue="1">
      <formula>IF($E124="　未选房源",1,0)</formula>
    </cfRule>
  </conditionalFormatting>
  <conditionalFormatting sqref="D139">
    <cfRule type="expression" dxfId="0" priority="63" stopIfTrue="1">
      <formula>IF(#REF!="　未选房源",1,0)</formula>
    </cfRule>
  </conditionalFormatting>
  <conditionalFormatting sqref="D166">
    <cfRule type="expression" dxfId="0" priority="107" stopIfTrue="1">
      <formula>IF($E166="　未选房源",1,0)</formula>
    </cfRule>
  </conditionalFormatting>
  <conditionalFormatting sqref="D173">
    <cfRule type="expression" dxfId="0" priority="62" stopIfTrue="1">
      <formula>IF($E173="　未选房源",1,0)</formula>
    </cfRule>
  </conditionalFormatting>
  <conditionalFormatting sqref="D179">
    <cfRule type="expression" dxfId="0" priority="104" stopIfTrue="1">
      <formula>IF($E180="　未选房源",1,0)</formula>
    </cfRule>
  </conditionalFormatting>
  <conditionalFormatting sqref="D181">
    <cfRule type="expression" dxfId="0" priority="14" stopIfTrue="1">
      <formula>IF($E181="　未选房源",1,0)</formula>
    </cfRule>
  </conditionalFormatting>
  <conditionalFormatting sqref="D184">
    <cfRule type="expression" dxfId="0" priority="33" stopIfTrue="1">
      <formula>IF(#REF!="　未选房源",1,0)</formula>
    </cfRule>
  </conditionalFormatting>
  <conditionalFormatting sqref="D188">
    <cfRule type="expression" dxfId="0" priority="13" stopIfTrue="1">
      <formula>IF($E189="　未选房源",1,0)</formula>
    </cfRule>
  </conditionalFormatting>
  <conditionalFormatting sqref="D190">
    <cfRule type="expression" dxfId="0" priority="100" stopIfTrue="1">
      <formula>IF(#REF!="　未选房源",1,0)</formula>
    </cfRule>
  </conditionalFormatting>
  <conditionalFormatting sqref="D197">
    <cfRule type="expression" dxfId="0" priority="12" stopIfTrue="1">
      <formula>IF($E198="　未选房源",1,0)</formula>
    </cfRule>
  </conditionalFormatting>
  <conditionalFormatting sqref="D202">
    <cfRule type="expression" dxfId="0" priority="96" stopIfTrue="1">
      <formula>IF(#REF!="　未选房源",1,0)</formula>
    </cfRule>
  </conditionalFormatting>
  <conditionalFormatting sqref="D203">
    <cfRule type="expression" dxfId="0" priority="130" stopIfTrue="1">
      <formula>IF($E204="　未选房源",1,0)</formula>
    </cfRule>
  </conditionalFormatting>
  <conditionalFormatting sqref="D205">
    <cfRule type="expression" dxfId="0" priority="95" stopIfTrue="1">
      <formula>IF($E206="　未选房源",1,0)</formula>
    </cfRule>
  </conditionalFormatting>
  <conditionalFormatting sqref="D207">
    <cfRule type="expression" dxfId="0" priority="94" stopIfTrue="1">
      <formula>IF($E207="　未选房源",1,0)</formula>
    </cfRule>
  </conditionalFormatting>
  <conditionalFormatting sqref="D210">
    <cfRule type="expression" dxfId="0" priority="93" stopIfTrue="1">
      <formula>IF(#REF!="　未选房源",1,0)</formula>
    </cfRule>
  </conditionalFormatting>
  <conditionalFormatting sqref="D211">
    <cfRule type="expression" dxfId="0" priority="36" stopIfTrue="1">
      <formula>IF($E211="　未选房源",1,0)</formula>
    </cfRule>
  </conditionalFormatting>
  <conditionalFormatting sqref="D212">
    <cfRule type="expression" dxfId="0" priority="92" stopIfTrue="1">
      <formula>IF($E212="　未选房源",1,0)</formula>
    </cfRule>
  </conditionalFormatting>
  <conditionalFormatting sqref="D213">
    <cfRule type="expression" dxfId="0" priority="91" stopIfTrue="1">
      <formula>IF($E213="　未选房源",1,0)</formula>
    </cfRule>
  </conditionalFormatting>
  <conditionalFormatting sqref="D219">
    <cfRule type="expression" dxfId="0" priority="60" stopIfTrue="1">
      <formula>IF($E219="　未选房源",1,0)</formula>
    </cfRule>
  </conditionalFormatting>
  <conditionalFormatting sqref="D221">
    <cfRule type="expression" dxfId="0" priority="90" stopIfTrue="1">
      <formula>IF($E221="　未选房源",1,0)</formula>
    </cfRule>
  </conditionalFormatting>
  <conditionalFormatting sqref="D222">
    <cfRule type="expression" dxfId="0" priority="9" stopIfTrue="1">
      <formula>IF($E222="　未选房源",1,0)</formula>
    </cfRule>
  </conditionalFormatting>
  <conditionalFormatting sqref="D225">
    <cfRule type="expression" dxfId="0" priority="59" stopIfTrue="1">
      <formula>IF($E225="　未选房源",1,0)</formula>
    </cfRule>
  </conditionalFormatting>
  <conditionalFormatting sqref="D226">
    <cfRule type="expression" dxfId="0" priority="8" stopIfTrue="1">
      <formula>IF($E226="　未选房源",1,0)</formula>
    </cfRule>
  </conditionalFormatting>
  <conditionalFormatting sqref="D229">
    <cfRule type="expression" dxfId="0" priority="58" stopIfTrue="1">
      <formula>IF($E229="　未选房源",1,0)</formula>
    </cfRule>
  </conditionalFormatting>
  <conditionalFormatting sqref="D230">
    <cfRule type="expression" dxfId="0" priority="7" stopIfTrue="1">
      <formula>IF($E230="　未选房源",1,0)</formula>
    </cfRule>
  </conditionalFormatting>
  <conditionalFormatting sqref="D232">
    <cfRule type="expression" dxfId="0" priority="88" stopIfTrue="1">
      <formula>IF(#REF!="　未选房源",1,0)</formula>
    </cfRule>
  </conditionalFormatting>
  <conditionalFormatting sqref="D235">
    <cfRule type="expression" dxfId="0" priority="87" stopIfTrue="1">
      <formula>IF($E235="　未选房源",1,0)</formula>
    </cfRule>
  </conditionalFormatting>
  <conditionalFormatting sqref="D249">
    <cfRule type="expression" dxfId="0" priority="82" stopIfTrue="1">
      <formula>IF($E249="　未选房源",1,0)</formula>
    </cfRule>
  </conditionalFormatting>
  <conditionalFormatting sqref="D257">
    <cfRule type="expression" dxfId="0" priority="79" stopIfTrue="1">
      <formula>IF($E257="　未选房源",1,0)</formula>
    </cfRule>
  </conditionalFormatting>
  <conditionalFormatting sqref="D268">
    <cfRule type="expression" dxfId="0" priority="76" stopIfTrue="1">
      <formula>IF($E268="　未选房源",1,0)</formula>
    </cfRule>
  </conditionalFormatting>
  <conditionalFormatting sqref="D269">
    <cfRule type="expression" dxfId="0" priority="28" stopIfTrue="1">
      <formula>IF($E269="　未选房源",1,0)</formula>
    </cfRule>
  </conditionalFormatting>
  <conditionalFormatting sqref="D272">
    <cfRule type="expression" dxfId="0" priority="75" stopIfTrue="1">
      <formula>IF($E272="　未选房源",1,0)</formula>
    </cfRule>
  </conditionalFormatting>
  <conditionalFormatting sqref="D277">
    <cfRule type="expression" dxfId="0" priority="74" stopIfTrue="1">
      <formula>IF($E277="　未选房源",1,0)</formula>
    </cfRule>
  </conditionalFormatting>
  <conditionalFormatting sqref="D279">
    <cfRule type="expression" dxfId="0" priority="128" stopIfTrue="1">
      <formula>IF($E279="　未选房源",1,0)</formula>
    </cfRule>
  </conditionalFormatting>
  <conditionalFormatting sqref="D292">
    <cfRule type="expression" dxfId="0" priority="57" stopIfTrue="1">
      <formula>IF($E292="　未选房源",1,0)</formula>
    </cfRule>
  </conditionalFormatting>
  <conditionalFormatting sqref="D300">
    <cfRule type="expression" dxfId="0" priority="69" stopIfTrue="1">
      <formula>IF($E300="　未选房源",1,0)</formula>
    </cfRule>
  </conditionalFormatting>
  <conditionalFormatting sqref="D310">
    <cfRule type="expression" dxfId="0" priority="67" stopIfTrue="1">
      <formula>IF($E310="　未选房源",1,0)</formula>
    </cfRule>
  </conditionalFormatting>
  <conditionalFormatting sqref="D311">
    <cfRule type="expression" dxfId="0" priority="129" stopIfTrue="1">
      <formula>IF($E311="　未选房源",1,0)</formula>
    </cfRule>
  </conditionalFormatting>
  <conditionalFormatting sqref="D385">
    <cfRule type="expression" dxfId="0" priority="22" stopIfTrue="1">
      <formula>IF($E385="　未选房源",1,0)</formula>
    </cfRule>
  </conditionalFormatting>
  <conditionalFormatting sqref="D390">
    <cfRule type="expression" dxfId="0" priority="50" stopIfTrue="1">
      <formula>IF($E390="　未选房源",1,0)</formula>
    </cfRule>
  </conditionalFormatting>
  <conditionalFormatting sqref="D391">
    <cfRule type="expression" dxfId="0" priority="65" stopIfTrue="1">
      <formula>IF($E391="　未选房源",1,0)</formula>
    </cfRule>
  </conditionalFormatting>
  <conditionalFormatting sqref="D403">
    <cfRule type="expression" dxfId="0" priority="6" stopIfTrue="1">
      <formula>IF($E408="　未选房源",1,0)</formula>
    </cfRule>
  </conditionalFormatting>
  <conditionalFormatting sqref="D417">
    <cfRule type="expression" dxfId="0" priority="4" stopIfTrue="1">
      <formula>IF($E417="　未选房源",1,0)</formula>
    </cfRule>
  </conditionalFormatting>
  <conditionalFormatting sqref="D420">
    <cfRule type="expression" dxfId="0" priority="54" stopIfTrue="1">
      <formula>IF($E420="　未选房源",1,0)</formula>
    </cfRule>
  </conditionalFormatting>
  <conditionalFormatting sqref="D424">
    <cfRule type="expression" dxfId="0" priority="53" stopIfTrue="1">
      <formula>IF($E424="　未选房源",1,0)</formula>
    </cfRule>
  </conditionalFormatting>
  <conditionalFormatting sqref="D434">
    <cfRule type="expression" dxfId="0" priority="27" stopIfTrue="1">
      <formula>IF($E434="　未选房源",1,0)</formula>
    </cfRule>
  </conditionalFormatting>
  <conditionalFormatting sqref="D438">
    <cfRule type="expression" dxfId="0" priority="3" stopIfTrue="1">
      <formula>IF($E438="　未选房源",1,0)</formula>
    </cfRule>
  </conditionalFormatting>
  <conditionalFormatting sqref="D450">
    <cfRule type="expression" dxfId="0" priority="21" stopIfTrue="1">
      <formula>IF($E449="　未选房源",1,0)</formula>
    </cfRule>
  </conditionalFormatting>
  <conditionalFormatting sqref="D453">
    <cfRule type="expression" dxfId="0" priority="131" stopIfTrue="1">
      <formula>IF($E450="　未选房源",1,0)</formula>
    </cfRule>
  </conditionalFormatting>
  <conditionalFormatting sqref="D455">
    <cfRule type="expression" dxfId="0" priority="133" stopIfTrue="1">
      <formula>IF($E453="　未选房源",1,0)</formula>
    </cfRule>
  </conditionalFormatting>
  <conditionalFormatting sqref="D469">
    <cfRule type="expression" dxfId="0" priority="48" stopIfTrue="1">
      <formula>IF($E467="　未选房源",1,0)</formula>
    </cfRule>
  </conditionalFormatting>
  <conditionalFormatting sqref="D488">
    <cfRule type="expression" dxfId="0" priority="47" stopIfTrue="1">
      <formula>IF($E486="　未选房源",1,0)</formula>
    </cfRule>
  </conditionalFormatting>
  <conditionalFormatting sqref="D513">
    <cfRule type="expression" dxfId="0" priority="44" stopIfTrue="1">
      <formula>IF($E512="　未选房源",1,0)</formula>
    </cfRule>
  </conditionalFormatting>
  <conditionalFormatting sqref="D524">
    <cfRule type="expression" dxfId="0" priority="46" stopIfTrue="1">
      <formula>IF($E523="　未选房源",1,0)</formula>
    </cfRule>
  </conditionalFormatting>
  <conditionalFormatting sqref="D537">
    <cfRule type="expression" dxfId="0" priority="20" stopIfTrue="1">
      <formula>IF(#REF!="　未选房源",1,0)</formula>
    </cfRule>
  </conditionalFormatting>
  <conditionalFormatting sqref="D550">
    <cfRule type="expression" dxfId="0" priority="45" stopIfTrue="1">
      <formula>IF($E549="　未选房源",1,0)</formula>
    </cfRule>
  </conditionalFormatting>
  <conditionalFormatting sqref="D571">
    <cfRule type="expression" dxfId="0" priority="43" stopIfTrue="1">
      <formula>IF(#REF!="　未选房源",1,0)</formula>
    </cfRule>
  </conditionalFormatting>
  <conditionalFormatting sqref="D576">
    <cfRule type="expression" dxfId="0" priority="40" stopIfTrue="1">
      <formula>IF($E575="　未选房源",1,0)</formula>
    </cfRule>
  </conditionalFormatting>
  <conditionalFormatting sqref="D583">
    <cfRule type="expression" dxfId="0" priority="26" stopIfTrue="1">
      <formula>IF(#REF!="　未选房源",1,0)</formula>
    </cfRule>
  </conditionalFormatting>
  <conditionalFormatting sqref="D586">
    <cfRule type="expression" dxfId="0" priority="16" stopIfTrue="1">
      <formula>IF($E585="　未选房源",1,0)</formula>
    </cfRule>
  </conditionalFormatting>
  <conditionalFormatting sqref="D599">
    <cfRule type="expression" dxfId="0" priority="41" stopIfTrue="1">
      <formula>IF($E596="　未选房源",1,0)</formula>
    </cfRule>
  </conditionalFormatting>
  <conditionalFormatting sqref="D614">
    <cfRule type="expression" dxfId="0" priority="19" stopIfTrue="1">
      <formula>IF(#REF!="　未选房源",1,0)</formula>
    </cfRule>
  </conditionalFormatting>
  <conditionalFormatting sqref="D635">
    <cfRule type="expression" dxfId="0" priority="17" stopIfTrue="1">
      <formula>IF(#REF!="　未选房源",1,0)</formula>
    </cfRule>
  </conditionalFormatting>
  <conditionalFormatting sqref="D642">
    <cfRule type="expression" dxfId="0" priority="5" stopIfTrue="1">
      <formula>IF($E641="　未选房源",1,0)</formula>
    </cfRule>
  </conditionalFormatting>
  <conditionalFormatting sqref="G725">
    <cfRule type="cellIs" priority="31" stopIfTrue="1" operator="equal">
      <formula>"女"</formula>
    </cfRule>
  </conditionalFormatting>
  <conditionalFormatting sqref="D9:D10">
    <cfRule type="expression" dxfId="0" priority="123" stopIfTrue="1">
      <formula>IF($E9="　未选房源",1,0)</formula>
    </cfRule>
  </conditionalFormatting>
  <conditionalFormatting sqref="D71:D74">
    <cfRule type="expression" dxfId="0" priority="30" stopIfTrue="1">
      <formula>IF($E71="　未选房源",1,0)</formula>
    </cfRule>
  </conditionalFormatting>
  <conditionalFormatting sqref="D119:D120">
    <cfRule type="expression" dxfId="0" priority="115" stopIfTrue="1">
      <formula>IF($E119="　未选房源",1,0)</formula>
    </cfRule>
  </conditionalFormatting>
  <conditionalFormatting sqref="D199:D200">
    <cfRule type="expression" dxfId="0" priority="97" stopIfTrue="1">
      <formula>IF($E199="　未选房源",1,0)</formula>
    </cfRule>
  </conditionalFormatting>
  <conditionalFormatting sqref="D246:D247">
    <cfRule type="expression" dxfId="0" priority="83" stopIfTrue="1">
      <formula>IF($E246="　未选房源",1,0)</formula>
    </cfRule>
  </conditionalFormatting>
  <conditionalFormatting sqref="D251:D252">
    <cfRule type="expression" dxfId="0" priority="81" stopIfTrue="1">
      <formula>IF($E251="　未选房源",1,0)</formula>
    </cfRule>
  </conditionalFormatting>
  <conditionalFormatting sqref="D259:D260">
    <cfRule type="expression" dxfId="0" priority="78" stopIfTrue="1">
      <formula>IF($E259="　未选房源",1,0)</formula>
    </cfRule>
  </conditionalFormatting>
  <conditionalFormatting sqref="D301:D302">
    <cfRule type="expression" dxfId="0" priority="68" stopIfTrue="1">
      <formula>IF($E301="　未选房源",1,0)</formula>
    </cfRule>
  </conditionalFormatting>
  <conditionalFormatting sqref="D307:D308">
    <cfRule type="expression" dxfId="0" priority="70" stopIfTrue="1">
      <formula>IF($E309="　未选房源",1,0)</formula>
    </cfRule>
  </conditionalFormatting>
  <conditionalFormatting sqref="D374:D375">
    <cfRule type="expression" dxfId="0" priority="132" stopIfTrue="1">
      <formula>IF($E379="　未选房源",1,0)</formula>
    </cfRule>
  </conditionalFormatting>
  <conditionalFormatting sqref="D376:D377">
    <cfRule type="expression" dxfId="0" priority="51" stopIfTrue="1">
      <formula>IF($E380="　未选房源",1,0)</formula>
    </cfRule>
  </conditionalFormatting>
  <conditionalFormatting sqref="D397:D399">
    <cfRule type="expression" dxfId="0" priority="55" stopIfTrue="1">
      <formula>IF($E402="　未选房源",1,0)</formula>
    </cfRule>
  </conditionalFormatting>
  <conditionalFormatting sqref="D456:D458">
    <cfRule type="expression" dxfId="0" priority="49" stopIfTrue="1">
      <formula>IF($E455="　未选房源",1,0)</formula>
    </cfRule>
  </conditionalFormatting>
  <conditionalFormatting sqref="D489:D490">
    <cfRule type="expression" dxfId="0" priority="11" stopIfTrue="1">
      <formula>IF($E485="　未选房源",1,0)</formula>
    </cfRule>
  </conditionalFormatting>
  <conditionalFormatting sqref="D529:D530">
    <cfRule type="expression" dxfId="0" priority="10" stopIfTrue="1">
      <formula>IF($E526="　未选房源",1,0)</formula>
    </cfRule>
  </conditionalFormatting>
  <conditionalFormatting sqref="D16 D18">
    <cfRule type="expression" dxfId="0" priority="121" stopIfTrue="1">
      <formula>IF($E16="　未选房源",1,0)</formula>
    </cfRule>
  </conditionalFormatting>
  <conditionalFormatting sqref="D34 D36:D39 D45 D48:D51 D53 D57:D59 D62 D64 D76:D78 D80:D84">
    <cfRule type="expression" dxfId="0" priority="119" stopIfTrue="1">
      <formula>IF($E34="　未选房源",1,0)</formula>
    </cfRule>
  </conditionalFormatting>
  <conditionalFormatting sqref="D92 D97 D100 D102:D104 D106:D110">
    <cfRule type="expression" dxfId="0" priority="117" stopIfTrue="1">
      <formula>IF($E92="　未选房源",1,0)</formula>
    </cfRule>
  </conditionalFormatting>
  <conditionalFormatting sqref="D133 D135:D136 D142">
    <cfRule type="expression" dxfId="0" priority="111" stopIfTrue="1">
      <formula>IF($E133="　未选房源",1,0)</formula>
    </cfRule>
  </conditionalFormatting>
  <conditionalFormatting sqref="D153 D156 D158:D161 D163:D164">
    <cfRule type="expression" dxfId="0" priority="108" stopIfTrue="1">
      <formula>IF($E153="　未选房源",1,0)</formula>
    </cfRule>
  </conditionalFormatting>
  <conditionalFormatting sqref="D168 D172">
    <cfRule type="expression" dxfId="0" priority="106" stopIfTrue="1">
      <formula>IF($E168="　未选房源",1,0)</formula>
    </cfRule>
  </conditionalFormatting>
  <conditionalFormatting sqref="D191 D194">
    <cfRule type="expression" dxfId="0" priority="99" stopIfTrue="1">
      <formula>IF($E191="　未选房源",1,0)</formula>
    </cfRule>
  </conditionalFormatting>
  <conditionalFormatting sqref="D237 D239">
    <cfRule type="expression" dxfId="0" priority="86" stopIfTrue="1">
      <formula>IF($E237="　未选房源",1,0)</formula>
    </cfRule>
  </conditionalFormatting>
  <conditionalFormatting sqref="D241 D244">
    <cfRule type="expression" dxfId="0" priority="23" stopIfTrue="1">
      <formula>IF($E241="　未选房源",1,0)</formula>
    </cfRule>
  </conditionalFormatting>
  <conditionalFormatting sqref="D261:D262 D264 D266">
    <cfRule type="expression" dxfId="0" priority="77" stopIfTrue="1">
      <formula>IF($E261="　未选房源",1,0)</formula>
    </cfRule>
  </conditionalFormatting>
  <conditionalFormatting sqref="D285 D290">
    <cfRule type="expression" dxfId="0" priority="73" stopIfTrue="1">
      <formula>IF($E285="　未选房源",1,0)</formula>
    </cfRule>
  </conditionalFormatting>
  <conditionalFormatting sqref="D313 D315 D317:D318 D320:D322 D324 D326 D328 D331:D333 D335:D336 D338:D342 D346 D348:D351 D353:D354 D358">
    <cfRule type="expression" dxfId="0" priority="66" stopIfTrue="1">
      <formula>IF($E313="　未选房源",1,0)</formula>
    </cfRule>
  </conditionalFormatting>
  <conditionalFormatting sqref="D439 D441">
    <cfRule type="expression" dxfId="0" priority="52" stopIfTrue="1">
      <formula>IF($E439="　未选房源",1,0)</formula>
    </cfRule>
  </conditionalFormatting>
  <conditionalFormatting sqref="D610 D622">
    <cfRule type="expression" dxfId="0" priority="39" stopIfTrue="1">
      <formula>IF(#REF!="　未选房源",1,0)</formula>
    </cfRule>
  </conditionalFormatting>
  <pageMargins left="0.75" right="0.75" top="1" bottom="1" header="0.5" footer="0.5"/>
  <pageSetup paperSize="9" scale="85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"/>
  <sheetViews>
    <sheetView topLeftCell="A93" workbookViewId="0">
      <selection activeCell="I100" sqref="I100"/>
    </sheetView>
  </sheetViews>
  <sheetFormatPr defaultColWidth="9" defaultRowHeight="13.5" outlineLevelCol="5"/>
  <cols>
    <col min="1" max="1" width="6.875" customWidth="1"/>
    <col min="2" max="2" width="10.25" customWidth="1"/>
    <col min="3" max="3" width="7.125" customWidth="1"/>
    <col min="4" max="4" width="33.375" customWidth="1"/>
    <col min="5" max="5" width="16.875" customWidth="1"/>
    <col min="6" max="6" width="25.125" customWidth="1"/>
  </cols>
  <sheetData>
    <row r="1" spans="1:6">
      <c r="A1" s="1" t="s">
        <v>1671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ht="30" customHeight="1" spans="1:6">
      <c r="A3" s="1"/>
      <c r="B3" s="1"/>
      <c r="C3" s="1"/>
      <c r="D3" s="1"/>
      <c r="E3" s="1"/>
      <c r="F3" s="1"/>
    </row>
    <row r="4" ht="14.25" spans="1:6">
      <c r="A4" s="2" t="s">
        <v>1</v>
      </c>
      <c r="B4" s="3" t="s">
        <v>1672</v>
      </c>
      <c r="C4" s="3" t="s">
        <v>4</v>
      </c>
      <c r="D4" s="3" t="s">
        <v>1673</v>
      </c>
      <c r="E4" s="3" t="s">
        <v>1674</v>
      </c>
      <c r="F4" s="3" t="s">
        <v>1675</v>
      </c>
    </row>
    <row r="5" ht="14.25" spans="1:6">
      <c r="A5" s="2">
        <v>1</v>
      </c>
      <c r="B5" s="4" t="s">
        <v>1676</v>
      </c>
      <c r="C5" s="4"/>
      <c r="D5" s="5" t="s">
        <v>8</v>
      </c>
      <c r="E5" s="6"/>
      <c r="F5" s="6"/>
    </row>
    <row r="6" ht="14.25" spans="1:6">
      <c r="A6" s="2">
        <v>2</v>
      </c>
      <c r="B6" s="7" t="s">
        <v>1677</v>
      </c>
      <c r="C6" s="7">
        <v>0</v>
      </c>
      <c r="D6" s="7" t="s">
        <v>1678</v>
      </c>
      <c r="E6" s="8" t="s">
        <v>3</v>
      </c>
      <c r="F6" s="9"/>
    </row>
    <row r="7" ht="14.25" spans="1:6">
      <c r="A7" s="2">
        <v>3</v>
      </c>
      <c r="B7" s="10" t="s">
        <v>1679</v>
      </c>
      <c r="C7" s="10">
        <v>1</v>
      </c>
      <c r="D7" s="10" t="s">
        <v>1680</v>
      </c>
      <c r="E7" s="10" t="s">
        <v>1681</v>
      </c>
      <c r="F7" s="11" t="s">
        <v>1682</v>
      </c>
    </row>
    <row r="8" ht="28.5" spans="1:6">
      <c r="A8" s="12" t="s">
        <v>1683</v>
      </c>
      <c r="B8" s="13">
        <f>SUM(C5:C7)</f>
        <v>1</v>
      </c>
      <c r="C8" s="14"/>
      <c r="D8" s="15"/>
      <c r="E8" s="16" t="s">
        <v>1684</v>
      </c>
      <c r="F8" s="13">
        <v>1</v>
      </c>
    </row>
    <row r="9" spans="1:6">
      <c r="A9" s="17">
        <v>4</v>
      </c>
      <c r="B9" s="18" t="s">
        <v>1685</v>
      </c>
      <c r="C9" s="19">
        <v>4</v>
      </c>
      <c r="D9" s="18" t="s">
        <v>1144</v>
      </c>
      <c r="E9" s="20" t="s">
        <v>1686</v>
      </c>
      <c r="F9" s="21" t="s">
        <v>1687</v>
      </c>
    </row>
    <row r="10" spans="1:6">
      <c r="A10" s="17"/>
      <c r="B10" s="18"/>
      <c r="C10" s="19"/>
      <c r="D10" s="18"/>
      <c r="E10" s="20" t="s">
        <v>1688</v>
      </c>
      <c r="F10" s="21" t="s">
        <v>1689</v>
      </c>
    </row>
    <row r="11" customFormat="1" spans="1:6">
      <c r="A11" s="17"/>
      <c r="B11" s="18"/>
      <c r="C11" s="19"/>
      <c r="D11" s="18"/>
      <c r="E11" s="20" t="s">
        <v>1690</v>
      </c>
      <c r="F11" s="21" t="s">
        <v>1691</v>
      </c>
    </row>
    <row r="12" customFormat="1" spans="1:6">
      <c r="A12" s="22"/>
      <c r="B12" s="23"/>
      <c r="C12" s="24"/>
      <c r="D12" s="23"/>
      <c r="E12" s="20" t="s">
        <v>1692</v>
      </c>
      <c r="F12" s="21" t="s">
        <v>1693</v>
      </c>
    </row>
    <row r="13" customFormat="1" spans="1:6">
      <c r="A13" s="17">
        <v>5</v>
      </c>
      <c r="B13" s="25" t="s">
        <v>1694</v>
      </c>
      <c r="C13" s="19">
        <v>4</v>
      </c>
      <c r="D13" s="26" t="s">
        <v>180</v>
      </c>
      <c r="E13" s="27" t="s">
        <v>1695</v>
      </c>
      <c r="F13" s="27" t="s">
        <v>1696</v>
      </c>
    </row>
    <row r="14" customFormat="1" spans="1:6">
      <c r="A14" s="17"/>
      <c r="B14" s="25"/>
      <c r="C14" s="19"/>
      <c r="D14" s="26"/>
      <c r="E14" s="27" t="s">
        <v>1697</v>
      </c>
      <c r="F14" s="27" t="s">
        <v>1698</v>
      </c>
    </row>
    <row r="15" spans="1:6">
      <c r="A15" s="17"/>
      <c r="B15" s="25"/>
      <c r="C15" s="19"/>
      <c r="D15" s="26"/>
      <c r="E15" s="27" t="s">
        <v>1699</v>
      </c>
      <c r="F15" s="27" t="s">
        <v>1700</v>
      </c>
    </row>
    <row r="16" spans="1:6">
      <c r="A16" s="22"/>
      <c r="B16" s="25"/>
      <c r="C16" s="24"/>
      <c r="D16" s="26"/>
      <c r="E16" s="27" t="s">
        <v>1701</v>
      </c>
      <c r="F16" s="27" t="s">
        <v>1702</v>
      </c>
    </row>
    <row r="17" spans="1:6">
      <c r="A17" s="17">
        <v>6</v>
      </c>
      <c r="B17" s="28" t="s">
        <v>1703</v>
      </c>
      <c r="C17" s="29">
        <v>5</v>
      </c>
      <c r="D17" s="28" t="s">
        <v>1704</v>
      </c>
      <c r="E17" s="11" t="s">
        <v>1705</v>
      </c>
      <c r="F17" s="11" t="s">
        <v>1706</v>
      </c>
    </row>
    <row r="18" spans="1:6">
      <c r="A18" s="17"/>
      <c r="B18" s="18"/>
      <c r="C18" s="19"/>
      <c r="D18" s="18"/>
      <c r="E18" s="11" t="s">
        <v>1681</v>
      </c>
      <c r="F18" s="11" t="s">
        <v>1707</v>
      </c>
    </row>
    <row r="19" spans="1:6">
      <c r="A19" s="17"/>
      <c r="B19" s="18"/>
      <c r="C19" s="19"/>
      <c r="D19" s="18"/>
      <c r="E19" s="11" t="s">
        <v>140</v>
      </c>
      <c r="F19" s="11" t="s">
        <v>1708</v>
      </c>
    </row>
    <row r="20" spans="1:6">
      <c r="A20" s="17"/>
      <c r="B20" s="18"/>
      <c r="C20" s="19"/>
      <c r="D20" s="18"/>
      <c r="E20" s="11" t="s">
        <v>1709</v>
      </c>
      <c r="F20" s="11" t="s">
        <v>1710</v>
      </c>
    </row>
    <row r="21" spans="1:6">
      <c r="A21" s="22"/>
      <c r="B21" s="23"/>
      <c r="C21" s="24"/>
      <c r="D21" s="23"/>
      <c r="E21" s="11" t="s">
        <v>1711</v>
      </c>
      <c r="F21" s="11" t="s">
        <v>1712</v>
      </c>
    </row>
    <row r="22" ht="28.5" spans="1:6">
      <c r="A22" s="12" t="s">
        <v>1713</v>
      </c>
      <c r="B22" s="13">
        <f>SUM(C9:C21)</f>
        <v>13</v>
      </c>
      <c r="C22" s="14"/>
      <c r="D22" s="15"/>
      <c r="E22" s="16" t="s">
        <v>1684</v>
      </c>
      <c r="F22" s="13">
        <v>2</v>
      </c>
    </row>
    <row r="23" spans="1:6">
      <c r="A23" s="30">
        <v>7</v>
      </c>
      <c r="B23" s="28" t="s">
        <v>1714</v>
      </c>
      <c r="C23" s="29">
        <v>3</v>
      </c>
      <c r="D23" s="28" t="s">
        <v>61</v>
      </c>
      <c r="E23" s="31" t="s">
        <v>1715</v>
      </c>
      <c r="F23" s="32" t="s">
        <v>1716</v>
      </c>
    </row>
    <row r="24" spans="1:6">
      <c r="A24" s="17"/>
      <c r="B24" s="18"/>
      <c r="C24" s="19"/>
      <c r="D24" s="18"/>
      <c r="E24" s="32" t="s">
        <v>1717</v>
      </c>
      <c r="F24" s="32" t="s">
        <v>1718</v>
      </c>
    </row>
    <row r="25" spans="1:6">
      <c r="A25" s="22"/>
      <c r="B25" s="18"/>
      <c r="C25" s="19"/>
      <c r="D25" s="18"/>
      <c r="E25" s="32" t="s">
        <v>1719</v>
      </c>
      <c r="F25" s="32" t="s">
        <v>1720</v>
      </c>
    </row>
    <row r="26" spans="1:6">
      <c r="A26" s="30">
        <v>8</v>
      </c>
      <c r="B26" s="25" t="s">
        <v>1721</v>
      </c>
      <c r="C26" s="33">
        <v>5</v>
      </c>
      <c r="D26" s="25" t="s">
        <v>283</v>
      </c>
      <c r="E26" s="27" t="s">
        <v>1722</v>
      </c>
      <c r="F26" s="34" t="s">
        <v>1723</v>
      </c>
    </row>
    <row r="27" spans="1:6">
      <c r="A27" s="17"/>
      <c r="B27" s="25"/>
      <c r="C27" s="33"/>
      <c r="D27" s="25"/>
      <c r="E27" s="27" t="s">
        <v>862</v>
      </c>
      <c r="F27" s="35" t="s">
        <v>1724</v>
      </c>
    </row>
    <row r="28" spans="1:6">
      <c r="A28" s="17"/>
      <c r="B28" s="25"/>
      <c r="C28" s="33"/>
      <c r="D28" s="25"/>
      <c r="E28" s="27" t="s">
        <v>1725</v>
      </c>
      <c r="F28" s="35" t="s">
        <v>1726</v>
      </c>
    </row>
    <row r="29" spans="1:6">
      <c r="A29" s="17"/>
      <c r="B29" s="25"/>
      <c r="C29" s="33"/>
      <c r="D29" s="25"/>
      <c r="E29" s="27" t="s">
        <v>1727</v>
      </c>
      <c r="F29" s="35" t="s">
        <v>1728</v>
      </c>
    </row>
    <row r="30" spans="1:6">
      <c r="A30" s="22"/>
      <c r="B30" s="25"/>
      <c r="C30" s="36"/>
      <c r="D30" s="28"/>
      <c r="E30" s="37" t="s">
        <v>1729</v>
      </c>
      <c r="F30" s="38" t="s">
        <v>1730</v>
      </c>
    </row>
    <row r="31" ht="14.25" spans="1:6">
      <c r="A31" s="2">
        <v>9</v>
      </c>
      <c r="B31" s="39" t="s">
        <v>1731</v>
      </c>
      <c r="C31" s="40" t="s">
        <v>8</v>
      </c>
      <c r="D31" s="41"/>
      <c r="E31" s="41"/>
      <c r="F31" s="41"/>
    </row>
    <row r="32" ht="28.5" spans="1:6">
      <c r="A32" s="12" t="s">
        <v>1732</v>
      </c>
      <c r="B32" s="13">
        <f>SUM(C23:C30)</f>
        <v>8</v>
      </c>
      <c r="C32" s="14"/>
      <c r="D32" s="15"/>
      <c r="E32" s="16" t="s">
        <v>1684</v>
      </c>
      <c r="F32" s="13">
        <v>2</v>
      </c>
    </row>
    <row r="33" ht="14.25" spans="1:6">
      <c r="A33" s="2">
        <v>10</v>
      </c>
      <c r="B33" s="25" t="s">
        <v>1733</v>
      </c>
      <c r="C33" s="42">
        <v>1</v>
      </c>
      <c r="D33" s="43" t="s">
        <v>1734</v>
      </c>
      <c r="E33" s="35" t="s">
        <v>1735</v>
      </c>
      <c r="F33" s="35" t="s">
        <v>1736</v>
      </c>
    </row>
    <row r="34" spans="1:6">
      <c r="A34" s="30">
        <v>11</v>
      </c>
      <c r="B34" s="25" t="s">
        <v>1737</v>
      </c>
      <c r="C34" s="29" t="s">
        <v>1738</v>
      </c>
      <c r="D34" s="25" t="s">
        <v>1739</v>
      </c>
      <c r="E34" s="11" t="s">
        <v>1066</v>
      </c>
      <c r="F34" s="11" t="s">
        <v>1740</v>
      </c>
    </row>
    <row r="35" spans="1:6">
      <c r="A35" s="17"/>
      <c r="B35" s="25"/>
      <c r="C35" s="19"/>
      <c r="D35" s="25"/>
      <c r="E35" s="11" t="s">
        <v>1741</v>
      </c>
      <c r="F35" s="11" t="s">
        <v>1742</v>
      </c>
    </row>
    <row r="36" spans="1:6">
      <c r="A36" s="22"/>
      <c r="B36" s="25"/>
      <c r="C36" s="24"/>
      <c r="D36" s="25"/>
      <c r="E36" s="11" t="s">
        <v>1743</v>
      </c>
      <c r="F36" s="11" t="s">
        <v>1744</v>
      </c>
    </row>
    <row r="37" ht="14.25" spans="1:6">
      <c r="A37" s="2">
        <v>12</v>
      </c>
      <c r="B37" s="44" t="s">
        <v>1745</v>
      </c>
      <c r="C37" s="45" t="s">
        <v>8</v>
      </c>
      <c r="D37" s="46"/>
      <c r="E37" s="46"/>
      <c r="F37" s="46"/>
    </row>
    <row r="38" ht="28.5" spans="1:6">
      <c r="A38" s="12" t="s">
        <v>1746</v>
      </c>
      <c r="B38" s="13">
        <v>3</v>
      </c>
      <c r="C38" s="14"/>
      <c r="D38" s="14"/>
      <c r="E38" s="16" t="s">
        <v>1684</v>
      </c>
      <c r="F38" s="13">
        <v>1</v>
      </c>
    </row>
    <row r="39" ht="14.25" spans="1:6">
      <c r="A39" s="2">
        <v>13</v>
      </c>
      <c r="B39" s="18" t="s">
        <v>1747</v>
      </c>
      <c r="C39" s="19">
        <v>1</v>
      </c>
      <c r="D39" s="28" t="s">
        <v>1734</v>
      </c>
      <c r="E39" s="11" t="s">
        <v>1515</v>
      </c>
      <c r="F39" s="11" t="s">
        <v>1748</v>
      </c>
    </row>
    <row r="40" spans="1:6">
      <c r="A40" s="30">
        <v>14</v>
      </c>
      <c r="B40" s="28" t="s">
        <v>1749</v>
      </c>
      <c r="C40" s="29">
        <v>5</v>
      </c>
      <c r="D40" s="28" t="s">
        <v>1750</v>
      </c>
      <c r="E40" s="11" t="s">
        <v>1751</v>
      </c>
      <c r="F40" s="11" t="s">
        <v>1752</v>
      </c>
    </row>
    <row r="41" spans="1:6">
      <c r="A41" s="17"/>
      <c r="B41" s="18"/>
      <c r="C41" s="19"/>
      <c r="D41" s="18"/>
      <c r="E41" s="11" t="s">
        <v>1753</v>
      </c>
      <c r="F41" s="11" t="s">
        <v>1754</v>
      </c>
    </row>
    <row r="42" spans="1:6">
      <c r="A42" s="17"/>
      <c r="B42" s="18"/>
      <c r="C42" s="19"/>
      <c r="D42" s="18"/>
      <c r="E42" s="11" t="s">
        <v>1755</v>
      </c>
      <c r="F42" s="11" t="s">
        <v>1756</v>
      </c>
    </row>
    <row r="43" spans="1:6">
      <c r="A43" s="17"/>
      <c r="B43" s="18"/>
      <c r="C43" s="19"/>
      <c r="D43" s="18"/>
      <c r="E43" s="11" t="s">
        <v>239</v>
      </c>
      <c r="F43" s="11" t="s">
        <v>1754</v>
      </c>
    </row>
    <row r="44" spans="1:6">
      <c r="A44" s="22"/>
      <c r="B44" s="23"/>
      <c r="C44" s="24"/>
      <c r="D44" s="23"/>
      <c r="E44" s="11" t="s">
        <v>1757</v>
      </c>
      <c r="F44" s="11" t="s">
        <v>1758</v>
      </c>
    </row>
    <row r="45" spans="1:6">
      <c r="A45" s="30">
        <v>15</v>
      </c>
      <c r="B45" s="18" t="s">
        <v>1759</v>
      </c>
      <c r="C45" s="19" t="s">
        <v>1738</v>
      </c>
      <c r="D45" s="18" t="s">
        <v>28</v>
      </c>
      <c r="E45" s="47" t="s">
        <v>390</v>
      </c>
      <c r="F45" s="47" t="s">
        <v>1760</v>
      </c>
    </row>
    <row r="46" spans="1:6">
      <c r="A46" s="17"/>
      <c r="B46" s="18"/>
      <c r="C46" s="19"/>
      <c r="D46" s="18"/>
      <c r="E46" s="47" t="s">
        <v>1761</v>
      </c>
      <c r="F46" s="48" t="s">
        <v>1762</v>
      </c>
    </row>
    <row r="47" spans="1:6">
      <c r="A47" s="22"/>
      <c r="B47" s="18"/>
      <c r="C47" s="19"/>
      <c r="D47" s="18"/>
      <c r="E47" s="47" t="s">
        <v>1763</v>
      </c>
      <c r="F47" s="47" t="s">
        <v>1764</v>
      </c>
    </row>
    <row r="48" ht="28.5" spans="1:6">
      <c r="A48" s="12" t="s">
        <v>1765</v>
      </c>
      <c r="B48" s="13">
        <f>SUM(C39:C47)</f>
        <v>6</v>
      </c>
      <c r="C48" s="14"/>
      <c r="D48" s="15"/>
      <c r="E48" s="16" t="s">
        <v>1684</v>
      </c>
      <c r="F48" s="13">
        <v>3</v>
      </c>
    </row>
    <row r="49" ht="14.25" spans="1:6">
      <c r="A49" s="2">
        <v>16</v>
      </c>
      <c r="B49" s="25" t="s">
        <v>1766</v>
      </c>
      <c r="C49" s="25"/>
      <c r="D49" s="25" t="s">
        <v>545</v>
      </c>
      <c r="E49" s="27" t="s">
        <v>1767</v>
      </c>
      <c r="F49" s="48" t="s">
        <v>1768</v>
      </c>
    </row>
    <row r="50" ht="14.25" spans="1:6">
      <c r="A50" s="2">
        <v>17</v>
      </c>
      <c r="B50" s="25" t="s">
        <v>1769</v>
      </c>
      <c r="C50" s="25"/>
      <c r="D50" s="25" t="s">
        <v>1770</v>
      </c>
      <c r="E50" s="10" t="s">
        <v>1771</v>
      </c>
      <c r="F50" s="11" t="s">
        <v>1772</v>
      </c>
    </row>
    <row r="51" ht="14.25" spans="1:6">
      <c r="A51" s="2">
        <v>18</v>
      </c>
      <c r="B51" s="44" t="s">
        <v>1773</v>
      </c>
      <c r="C51" s="45" t="s">
        <v>8</v>
      </c>
      <c r="D51" s="46"/>
      <c r="E51" s="46"/>
      <c r="F51" s="46"/>
    </row>
    <row r="52" ht="28.5" spans="1:6">
      <c r="A52" s="12" t="s">
        <v>1774</v>
      </c>
      <c r="B52" s="13">
        <v>2</v>
      </c>
      <c r="C52" s="14"/>
      <c r="D52" s="15"/>
      <c r="E52" s="16" t="s">
        <v>1684</v>
      </c>
      <c r="F52" s="13">
        <v>2</v>
      </c>
    </row>
    <row r="53" ht="14.25" spans="1:6">
      <c r="A53" s="2">
        <v>19</v>
      </c>
      <c r="B53" s="25" t="s">
        <v>1775</v>
      </c>
      <c r="C53" s="26" t="s">
        <v>1776</v>
      </c>
      <c r="D53" s="25" t="s">
        <v>180</v>
      </c>
      <c r="E53" s="25" t="s">
        <v>1777</v>
      </c>
      <c r="F53" s="49"/>
    </row>
    <row r="54" spans="1:6">
      <c r="A54" s="30">
        <v>20</v>
      </c>
      <c r="B54" s="28" t="s">
        <v>1778</v>
      </c>
      <c r="C54" s="29" t="s">
        <v>1738</v>
      </c>
      <c r="D54" s="28" t="s">
        <v>1779</v>
      </c>
      <c r="E54" s="27" t="s">
        <v>1780</v>
      </c>
      <c r="F54" s="48" t="s">
        <v>1781</v>
      </c>
    </row>
    <row r="55" spans="1:6">
      <c r="A55" s="17"/>
      <c r="B55" s="18"/>
      <c r="C55" s="19"/>
      <c r="D55" s="18"/>
      <c r="E55" s="27" t="s">
        <v>1782</v>
      </c>
      <c r="F55" s="48" t="s">
        <v>1783</v>
      </c>
    </row>
    <row r="56" spans="1:6">
      <c r="A56" s="22"/>
      <c r="B56" s="18"/>
      <c r="C56" s="19"/>
      <c r="D56" s="18"/>
      <c r="E56" s="27" t="s">
        <v>1784</v>
      </c>
      <c r="F56" s="48" t="s">
        <v>1785</v>
      </c>
    </row>
    <row r="57" spans="1:6">
      <c r="A57" s="30">
        <v>21</v>
      </c>
      <c r="B57" s="28" t="s">
        <v>1786</v>
      </c>
      <c r="C57" s="29" t="s">
        <v>1787</v>
      </c>
      <c r="D57" s="28" t="s">
        <v>1734</v>
      </c>
      <c r="E57" s="27" t="s">
        <v>1788</v>
      </c>
      <c r="F57" s="11" t="s">
        <v>1789</v>
      </c>
    </row>
    <row r="58" spans="1:6">
      <c r="A58" s="17"/>
      <c r="B58" s="18"/>
      <c r="C58" s="19"/>
      <c r="D58" s="18"/>
      <c r="E58" s="27" t="s">
        <v>1790</v>
      </c>
      <c r="F58" s="11" t="s">
        <v>1791</v>
      </c>
    </row>
    <row r="59" spans="1:6">
      <c r="A59" s="17"/>
      <c r="B59" s="18"/>
      <c r="C59" s="19"/>
      <c r="D59" s="18"/>
      <c r="E59" s="27" t="s">
        <v>1008</v>
      </c>
      <c r="F59" s="11" t="s">
        <v>1792</v>
      </c>
    </row>
    <row r="60" spans="1:6">
      <c r="A60" s="22"/>
      <c r="B60" s="23"/>
      <c r="C60" s="24"/>
      <c r="D60" s="23"/>
      <c r="E60" s="11" t="s">
        <v>1793</v>
      </c>
      <c r="F60" s="11" t="s">
        <v>1794</v>
      </c>
    </row>
    <row r="61" ht="28.5" spans="1:6">
      <c r="A61" s="12" t="s">
        <v>1795</v>
      </c>
      <c r="B61" s="13">
        <f>+C57+C54+C53</f>
        <v>7</v>
      </c>
      <c r="C61" s="14"/>
      <c r="D61" s="15"/>
      <c r="E61" s="16" t="s">
        <v>1684</v>
      </c>
      <c r="F61" s="13">
        <v>2</v>
      </c>
    </row>
    <row r="62" ht="14.25" spans="1:6">
      <c r="A62" s="2">
        <v>22</v>
      </c>
      <c r="B62" s="23" t="s">
        <v>1796</v>
      </c>
      <c r="C62" s="23"/>
      <c r="D62" s="23" t="s">
        <v>1425</v>
      </c>
      <c r="E62" s="25"/>
      <c r="F62" s="10"/>
    </row>
    <row r="63" spans="1:6">
      <c r="A63" s="30">
        <v>23</v>
      </c>
      <c r="B63" s="18" t="s">
        <v>1797</v>
      </c>
      <c r="C63" s="19" t="s">
        <v>1798</v>
      </c>
      <c r="D63" s="18" t="s">
        <v>447</v>
      </c>
      <c r="E63" s="47" t="s">
        <v>1799</v>
      </c>
      <c r="F63" s="47" t="s">
        <v>1800</v>
      </c>
    </row>
    <row r="64" spans="1:6">
      <c r="A64" s="17"/>
      <c r="B64" s="18"/>
      <c r="C64" s="19"/>
      <c r="D64" s="18"/>
      <c r="E64" s="50" t="s">
        <v>1801</v>
      </c>
      <c r="F64" s="47" t="s">
        <v>1802</v>
      </c>
    </row>
    <row r="65" spans="1:6">
      <c r="A65" s="17"/>
      <c r="B65" s="18"/>
      <c r="C65" s="19"/>
      <c r="D65" s="18"/>
      <c r="E65" s="50" t="s">
        <v>1803</v>
      </c>
      <c r="F65" s="47" t="s">
        <v>1804</v>
      </c>
    </row>
    <row r="66" spans="1:6">
      <c r="A66" s="17"/>
      <c r="B66" s="18"/>
      <c r="C66" s="19"/>
      <c r="D66" s="18"/>
      <c r="E66" s="50" t="s">
        <v>204</v>
      </c>
      <c r="F66" s="47" t="s">
        <v>1805</v>
      </c>
    </row>
    <row r="67" spans="1:6">
      <c r="A67" s="17"/>
      <c r="B67" s="18"/>
      <c r="C67" s="19"/>
      <c r="D67" s="18"/>
      <c r="E67" s="47" t="s">
        <v>1806</v>
      </c>
      <c r="F67" s="47" t="s">
        <v>1807</v>
      </c>
    </row>
    <row r="68" spans="1:6">
      <c r="A68" s="22"/>
      <c r="B68" s="23"/>
      <c r="C68" s="24"/>
      <c r="D68" s="23"/>
      <c r="E68" s="50" t="s">
        <v>1808</v>
      </c>
      <c r="F68" s="47" t="s">
        <v>1809</v>
      </c>
    </row>
    <row r="69" ht="14.25" spans="1:6">
      <c r="A69" s="2">
        <v>24</v>
      </c>
      <c r="B69" s="39" t="s">
        <v>1810</v>
      </c>
      <c r="C69" s="45" t="s">
        <v>8</v>
      </c>
      <c r="D69" s="46"/>
      <c r="E69" s="46"/>
      <c r="F69" s="46"/>
    </row>
    <row r="70" ht="28.5" spans="1:6">
      <c r="A70" s="12" t="s">
        <v>1811</v>
      </c>
      <c r="B70" s="13" t="str">
        <f>C63</f>
        <v>6</v>
      </c>
      <c r="C70" s="14"/>
      <c r="D70" s="15"/>
      <c r="E70" s="16" t="s">
        <v>1684</v>
      </c>
      <c r="F70" s="13">
        <v>1</v>
      </c>
    </row>
    <row r="71" spans="1:6">
      <c r="A71" s="51">
        <v>25</v>
      </c>
      <c r="B71" s="52" t="s">
        <v>1812</v>
      </c>
      <c r="C71" s="53" t="s">
        <v>1813</v>
      </c>
      <c r="D71" s="54" t="s">
        <v>447</v>
      </c>
      <c r="E71" s="47" t="s">
        <v>1814</v>
      </c>
      <c r="F71" s="55" t="s">
        <v>1815</v>
      </c>
    </row>
    <row r="72" spans="1:6">
      <c r="A72" s="56"/>
      <c r="B72" s="52"/>
      <c r="C72" s="53"/>
      <c r="D72" s="57"/>
      <c r="E72" s="58" t="s">
        <v>1816</v>
      </c>
      <c r="F72" s="59" t="s">
        <v>1817</v>
      </c>
    </row>
    <row r="73" spans="1:6">
      <c r="A73" s="51">
        <v>26</v>
      </c>
      <c r="B73" s="52" t="s">
        <v>1818</v>
      </c>
      <c r="C73" s="53">
        <v>2</v>
      </c>
      <c r="D73" s="52" t="s">
        <v>1065</v>
      </c>
      <c r="E73" s="60" t="s">
        <v>1819</v>
      </c>
      <c r="F73" s="61" t="s">
        <v>1820</v>
      </c>
    </row>
    <row r="74" spans="1:6">
      <c r="A74" s="56"/>
      <c r="B74" s="52"/>
      <c r="C74" s="53"/>
      <c r="D74" s="52"/>
      <c r="E74" s="60" t="s">
        <v>1821</v>
      </c>
      <c r="F74" s="61" t="s">
        <v>1822</v>
      </c>
    </row>
    <row r="75" ht="14.25" spans="1:6">
      <c r="A75" s="62">
        <v>27</v>
      </c>
      <c r="B75" s="63" t="s">
        <v>1823</v>
      </c>
      <c r="C75" s="64"/>
      <c r="D75" s="63" t="s">
        <v>46</v>
      </c>
      <c r="E75" s="65" t="s">
        <v>3</v>
      </c>
      <c r="F75" s="66"/>
    </row>
    <row r="76" ht="28.5" spans="1:6">
      <c r="A76" s="12" t="s">
        <v>1824</v>
      </c>
      <c r="B76" s="13">
        <v>4</v>
      </c>
      <c r="C76" s="14"/>
      <c r="D76" s="15"/>
      <c r="E76" s="16" t="s">
        <v>1684</v>
      </c>
      <c r="F76" s="13">
        <v>3</v>
      </c>
    </row>
    <row r="77" spans="1:6">
      <c r="A77" s="30">
        <v>28</v>
      </c>
      <c r="B77" s="18" t="s">
        <v>1825</v>
      </c>
      <c r="C77" s="19" t="s">
        <v>1738</v>
      </c>
      <c r="D77" s="67" t="s">
        <v>545</v>
      </c>
      <c r="E77" s="10" t="s">
        <v>1826</v>
      </c>
      <c r="F77" s="11" t="s">
        <v>1827</v>
      </c>
    </row>
    <row r="78" spans="1:6">
      <c r="A78" s="17"/>
      <c r="B78" s="18"/>
      <c r="C78" s="19"/>
      <c r="D78" s="67"/>
      <c r="E78" s="10" t="s">
        <v>1828</v>
      </c>
      <c r="F78" s="11" t="s">
        <v>1829</v>
      </c>
    </row>
    <row r="79" spans="1:6">
      <c r="A79" s="22"/>
      <c r="B79" s="23"/>
      <c r="C79" s="24"/>
      <c r="D79" s="67"/>
      <c r="E79" s="10" t="s">
        <v>1830</v>
      </c>
      <c r="F79" s="11" t="s">
        <v>1831</v>
      </c>
    </row>
    <row r="80" customFormat="1" ht="14.25" spans="1:6">
      <c r="A80" s="2">
        <v>29</v>
      </c>
      <c r="B80" s="23" t="s">
        <v>1832</v>
      </c>
      <c r="C80" s="24" t="s">
        <v>1833</v>
      </c>
      <c r="D80" s="23" t="s">
        <v>1834</v>
      </c>
      <c r="E80" s="10" t="s">
        <v>1835</v>
      </c>
      <c r="F80" s="11" t="s">
        <v>1836</v>
      </c>
    </row>
    <row r="81" ht="14.25" spans="1:6">
      <c r="A81" s="2">
        <v>30</v>
      </c>
      <c r="B81" s="68" t="s">
        <v>1837</v>
      </c>
      <c r="C81" s="69"/>
      <c r="D81" s="39" t="s">
        <v>8</v>
      </c>
      <c r="E81" s="44"/>
      <c r="F81" s="70"/>
    </row>
    <row r="82" ht="28.5" spans="1:6">
      <c r="A82" s="12" t="s">
        <v>1838</v>
      </c>
      <c r="B82" s="13">
        <v>4</v>
      </c>
      <c r="C82" s="14"/>
      <c r="D82" s="15"/>
      <c r="E82" s="16" t="s">
        <v>1684</v>
      </c>
      <c r="F82" s="13">
        <v>2</v>
      </c>
    </row>
    <row r="83" spans="1:6">
      <c r="A83" s="30">
        <v>31</v>
      </c>
      <c r="B83" s="28" t="s">
        <v>1839</v>
      </c>
      <c r="C83" s="29" t="s">
        <v>1813</v>
      </c>
      <c r="D83" s="28" t="s">
        <v>545</v>
      </c>
      <c r="E83" s="27" t="s">
        <v>1840</v>
      </c>
      <c r="F83" s="48" t="s">
        <v>1841</v>
      </c>
    </row>
    <row r="84" spans="1:6">
      <c r="A84" s="22"/>
      <c r="B84" s="23"/>
      <c r="C84" s="24"/>
      <c r="D84" s="23"/>
      <c r="E84" s="71" t="s">
        <v>1842</v>
      </c>
      <c r="F84" s="71" t="s">
        <v>1843</v>
      </c>
    </row>
    <row r="85" spans="1:6">
      <c r="A85" s="30">
        <v>32</v>
      </c>
      <c r="B85" s="18" t="s">
        <v>1844</v>
      </c>
      <c r="C85" s="19" t="s">
        <v>1787</v>
      </c>
      <c r="D85" s="18" t="s">
        <v>1425</v>
      </c>
      <c r="E85" s="10" t="s">
        <v>493</v>
      </c>
      <c r="F85" s="11" t="s">
        <v>1845</v>
      </c>
    </row>
    <row r="86" spans="1:6">
      <c r="A86" s="17"/>
      <c r="B86" s="18"/>
      <c r="C86" s="19"/>
      <c r="D86" s="18"/>
      <c r="E86" s="10" t="s">
        <v>1846</v>
      </c>
      <c r="F86" s="11" t="s">
        <v>1847</v>
      </c>
    </row>
    <row r="87" spans="1:6">
      <c r="A87" s="17"/>
      <c r="B87" s="18"/>
      <c r="C87" s="19"/>
      <c r="D87" s="18"/>
      <c r="E87" s="10" t="s">
        <v>1848</v>
      </c>
      <c r="F87" s="11" t="s">
        <v>1849</v>
      </c>
    </row>
    <row r="88" spans="1:6">
      <c r="A88" s="22"/>
      <c r="B88" s="23"/>
      <c r="C88" s="24"/>
      <c r="D88" s="23"/>
      <c r="E88" s="10" t="s">
        <v>1850</v>
      </c>
      <c r="F88" s="11" t="s">
        <v>1851</v>
      </c>
    </row>
    <row r="89" spans="1:6">
      <c r="A89" s="30">
        <v>33</v>
      </c>
      <c r="B89" s="28" t="s">
        <v>1852</v>
      </c>
      <c r="C89" s="29">
        <v>4</v>
      </c>
      <c r="D89" s="72" t="s">
        <v>1853</v>
      </c>
      <c r="E89" s="10" t="s">
        <v>1854</v>
      </c>
      <c r="F89" s="11" t="s">
        <v>1855</v>
      </c>
    </row>
    <row r="90" spans="1:6">
      <c r="A90" s="17"/>
      <c r="B90" s="18"/>
      <c r="C90" s="19"/>
      <c r="D90" s="73"/>
      <c r="E90" s="10" t="s">
        <v>1856</v>
      </c>
      <c r="F90" s="11" t="s">
        <v>1857</v>
      </c>
    </row>
    <row r="91" spans="1:6">
      <c r="A91" s="17"/>
      <c r="B91" s="18"/>
      <c r="C91" s="19"/>
      <c r="D91" s="73"/>
      <c r="E91" s="10" t="s">
        <v>1858</v>
      </c>
      <c r="F91" s="11" t="s">
        <v>1859</v>
      </c>
    </row>
    <row r="92" spans="1:6">
      <c r="A92" s="22"/>
      <c r="B92" s="23"/>
      <c r="C92" s="24"/>
      <c r="D92" s="74"/>
      <c r="E92" s="10" t="s">
        <v>1860</v>
      </c>
      <c r="F92" s="11" t="s">
        <v>1861</v>
      </c>
    </row>
    <row r="93" ht="42.75" spans="1:6">
      <c r="A93" s="12" t="s">
        <v>1862</v>
      </c>
      <c r="B93" s="13">
        <v>10</v>
      </c>
      <c r="C93" s="14"/>
      <c r="D93" s="15"/>
      <c r="E93" s="16" t="s">
        <v>1684</v>
      </c>
      <c r="F93" s="13">
        <v>3</v>
      </c>
    </row>
    <row r="94" ht="14.25" spans="1:6">
      <c r="A94" s="2">
        <v>34</v>
      </c>
      <c r="B94" s="75" t="s">
        <v>1863</v>
      </c>
      <c r="C94" s="76"/>
      <c r="D94" s="77" t="s">
        <v>8</v>
      </c>
      <c r="E94" s="78"/>
      <c r="F94" s="79"/>
    </row>
    <row r="95" spans="1:6">
      <c r="A95" s="30">
        <v>35</v>
      </c>
      <c r="B95" s="28" t="s">
        <v>1864</v>
      </c>
      <c r="C95" s="29">
        <v>4</v>
      </c>
      <c r="D95" s="28" t="s">
        <v>1865</v>
      </c>
      <c r="E95" s="27" t="s">
        <v>1866</v>
      </c>
      <c r="F95" s="50" t="s">
        <v>1867</v>
      </c>
    </row>
    <row r="96" spans="1:6">
      <c r="A96" s="17"/>
      <c r="B96" s="18"/>
      <c r="C96" s="19"/>
      <c r="D96" s="18"/>
      <c r="E96" s="27" t="s">
        <v>1868</v>
      </c>
      <c r="F96" s="80" t="s">
        <v>1869</v>
      </c>
    </row>
    <row r="97" spans="1:6">
      <c r="A97" s="17"/>
      <c r="B97" s="18"/>
      <c r="C97" s="19"/>
      <c r="D97" s="18"/>
      <c r="E97" s="27" t="s">
        <v>1870</v>
      </c>
      <c r="F97" s="80" t="s">
        <v>1871</v>
      </c>
    </row>
    <row r="98" spans="1:6">
      <c r="A98" s="22"/>
      <c r="B98" s="23"/>
      <c r="C98" s="24"/>
      <c r="D98" s="23"/>
      <c r="E98" s="27" t="s">
        <v>1872</v>
      </c>
      <c r="F98" s="80" t="s">
        <v>1873</v>
      </c>
    </row>
    <row r="99" ht="14.25" spans="1:6">
      <c r="A99" s="2">
        <v>36</v>
      </c>
      <c r="B99" s="81" t="s">
        <v>1874</v>
      </c>
      <c r="C99" s="81"/>
      <c r="D99" s="82" t="s">
        <v>1875</v>
      </c>
      <c r="E99" s="81"/>
      <c r="F99" s="83"/>
    </row>
    <row r="100" ht="42.75" spans="1:6">
      <c r="A100" s="12" t="s">
        <v>1876</v>
      </c>
      <c r="B100" s="13">
        <v>4</v>
      </c>
      <c r="C100" s="14"/>
      <c r="D100" s="15"/>
      <c r="E100" s="16" t="s">
        <v>1684</v>
      </c>
      <c r="F100" s="13">
        <v>1</v>
      </c>
    </row>
    <row r="101" ht="14.25" spans="1:6">
      <c r="A101" s="2">
        <v>37</v>
      </c>
      <c r="B101" s="44" t="s">
        <v>1877</v>
      </c>
      <c r="C101" s="44"/>
      <c r="D101" s="44" t="s">
        <v>8</v>
      </c>
      <c r="E101" s="44"/>
      <c r="F101" s="84"/>
    </row>
    <row r="102" spans="1:6">
      <c r="A102" s="30">
        <v>38</v>
      </c>
      <c r="B102" s="25" t="s">
        <v>1878</v>
      </c>
      <c r="C102" s="29">
        <v>4</v>
      </c>
      <c r="D102" s="28" t="s">
        <v>1425</v>
      </c>
      <c r="E102" s="27" t="s">
        <v>1879</v>
      </c>
      <c r="F102" s="11" t="s">
        <v>1880</v>
      </c>
    </row>
    <row r="103" spans="1:6">
      <c r="A103" s="17"/>
      <c r="B103" s="25" t="s">
        <v>1878</v>
      </c>
      <c r="C103" s="19"/>
      <c r="D103" s="18"/>
      <c r="E103" s="27" t="s">
        <v>1881</v>
      </c>
      <c r="F103" s="11" t="s">
        <v>1882</v>
      </c>
    </row>
    <row r="104" spans="1:6">
      <c r="A104" s="17"/>
      <c r="B104" s="25" t="s">
        <v>1878</v>
      </c>
      <c r="C104" s="19"/>
      <c r="D104" s="18"/>
      <c r="E104" s="27" t="s">
        <v>1883</v>
      </c>
      <c r="F104" s="11" t="s">
        <v>1884</v>
      </c>
    </row>
    <row r="105" spans="1:6">
      <c r="A105" s="22"/>
      <c r="B105" s="25" t="s">
        <v>1878</v>
      </c>
      <c r="C105" s="24"/>
      <c r="D105" s="23"/>
      <c r="E105" s="27" t="s">
        <v>1885</v>
      </c>
      <c r="F105" s="11" t="s">
        <v>1886</v>
      </c>
    </row>
    <row r="106" ht="34" customHeight="1" spans="1:6">
      <c r="A106" s="85">
        <v>39</v>
      </c>
      <c r="B106" s="86" t="s">
        <v>1887</v>
      </c>
      <c r="C106" s="87"/>
      <c r="D106" s="88" t="s">
        <v>1888</v>
      </c>
      <c r="E106" s="89" t="s">
        <v>3</v>
      </c>
      <c r="F106" s="90"/>
    </row>
    <row r="107" ht="42.75" spans="1:6">
      <c r="A107" s="12" t="s">
        <v>1889</v>
      </c>
      <c r="B107" s="91">
        <v>4</v>
      </c>
      <c r="C107" s="92"/>
      <c r="D107" s="93"/>
      <c r="E107" s="12" t="s">
        <v>1684</v>
      </c>
      <c r="F107" s="91">
        <v>2</v>
      </c>
    </row>
    <row r="108" ht="22.5" spans="1:6">
      <c r="A108" s="94" t="s">
        <v>1890</v>
      </c>
      <c r="B108" s="94">
        <f>B8+B22+B32+B38+B48+B52+B61+B70+B76+B82+B93+B100+B107</f>
        <v>72</v>
      </c>
      <c r="C108" s="94"/>
      <c r="D108" s="94"/>
      <c r="E108" s="95" t="s">
        <v>1684</v>
      </c>
      <c r="F108" s="94">
        <f>F107+F100+F93+F82+F76+F70+F61+F52+F48+F32+F38+F22+F8</f>
        <v>25</v>
      </c>
    </row>
    <row r="110" spans="1:6">
      <c r="A110" s="96" t="s">
        <v>1891</v>
      </c>
      <c r="B110" s="96"/>
      <c r="C110" s="96"/>
      <c r="D110" s="96"/>
      <c r="E110" s="96"/>
      <c r="F110" s="96"/>
    </row>
    <row r="111" spans="1:6">
      <c r="A111" s="96"/>
      <c r="B111" s="96"/>
      <c r="C111" s="96"/>
      <c r="D111" s="96"/>
      <c r="E111" s="96"/>
      <c r="F111" s="96"/>
    </row>
  </sheetData>
  <autoFilter ref="A4:F108">
    <extLst/>
  </autoFilter>
  <mergeCells count="99">
    <mergeCell ref="D5:F5"/>
    <mergeCell ref="E6:F6"/>
    <mergeCell ref="B8:D8"/>
    <mergeCell ref="B22:D22"/>
    <mergeCell ref="C31:F31"/>
    <mergeCell ref="B32:D32"/>
    <mergeCell ref="C37:F37"/>
    <mergeCell ref="B38:D38"/>
    <mergeCell ref="B48:D48"/>
    <mergeCell ref="C51:F51"/>
    <mergeCell ref="B52:D52"/>
    <mergeCell ref="B61:D61"/>
    <mergeCell ref="C69:F69"/>
    <mergeCell ref="B70:D70"/>
    <mergeCell ref="E75:F75"/>
    <mergeCell ref="B76:D76"/>
    <mergeCell ref="B82:D82"/>
    <mergeCell ref="B93:D93"/>
    <mergeCell ref="B100:D100"/>
    <mergeCell ref="E106:F106"/>
    <mergeCell ref="B107:D107"/>
    <mergeCell ref="B108:D108"/>
    <mergeCell ref="A9:A12"/>
    <mergeCell ref="A13:A16"/>
    <mergeCell ref="A17:A21"/>
    <mergeCell ref="A23:A25"/>
    <mergeCell ref="A26:A30"/>
    <mergeCell ref="A34:A36"/>
    <mergeCell ref="A40:A44"/>
    <mergeCell ref="A45:A47"/>
    <mergeCell ref="A54:A56"/>
    <mergeCell ref="A57:A60"/>
    <mergeCell ref="A63:A68"/>
    <mergeCell ref="A71:A72"/>
    <mergeCell ref="A73:A74"/>
    <mergeCell ref="A77:A79"/>
    <mergeCell ref="A83:A84"/>
    <mergeCell ref="A85:A88"/>
    <mergeCell ref="A89:A92"/>
    <mergeCell ref="A95:A98"/>
    <mergeCell ref="A102:A105"/>
    <mergeCell ref="B9:B12"/>
    <mergeCell ref="B13:B16"/>
    <mergeCell ref="B17:B21"/>
    <mergeCell ref="B23:B25"/>
    <mergeCell ref="B26:B30"/>
    <mergeCell ref="B34:B36"/>
    <mergeCell ref="B40:B44"/>
    <mergeCell ref="B45:B47"/>
    <mergeCell ref="B54:B56"/>
    <mergeCell ref="B57:B60"/>
    <mergeCell ref="B63:B68"/>
    <mergeCell ref="B71:B72"/>
    <mergeCell ref="B73:B74"/>
    <mergeCell ref="B77:B79"/>
    <mergeCell ref="B83:B84"/>
    <mergeCell ref="B85:B88"/>
    <mergeCell ref="B89:B92"/>
    <mergeCell ref="B95:B98"/>
    <mergeCell ref="C9:C12"/>
    <mergeCell ref="C13:C16"/>
    <mergeCell ref="C17:C21"/>
    <mergeCell ref="C23:C25"/>
    <mergeCell ref="C26:C30"/>
    <mergeCell ref="C34:C36"/>
    <mergeCell ref="C40:C44"/>
    <mergeCell ref="C45:C47"/>
    <mergeCell ref="C54:C56"/>
    <mergeCell ref="C57:C60"/>
    <mergeCell ref="C63:C68"/>
    <mergeCell ref="C71:C72"/>
    <mergeCell ref="C73:C74"/>
    <mergeCell ref="C77:C79"/>
    <mergeCell ref="C83:C84"/>
    <mergeCell ref="C85:C88"/>
    <mergeCell ref="C89:C92"/>
    <mergeCell ref="C95:C98"/>
    <mergeCell ref="C102:C105"/>
    <mergeCell ref="D9:D12"/>
    <mergeCell ref="D13:D16"/>
    <mergeCell ref="D17:D21"/>
    <mergeCell ref="D23:D25"/>
    <mergeCell ref="D26:D30"/>
    <mergeCell ref="D34:D36"/>
    <mergeCell ref="D40:D44"/>
    <mergeCell ref="D45:D47"/>
    <mergeCell ref="D54:D56"/>
    <mergeCell ref="D57:D60"/>
    <mergeCell ref="D63:D68"/>
    <mergeCell ref="D71:D72"/>
    <mergeCell ref="D73:D74"/>
    <mergeCell ref="D77:D79"/>
    <mergeCell ref="D83:D84"/>
    <mergeCell ref="D85:D88"/>
    <mergeCell ref="D89:D92"/>
    <mergeCell ref="D95:D98"/>
    <mergeCell ref="D102:D105"/>
    <mergeCell ref="A1:F3"/>
    <mergeCell ref="A110:F111"/>
  </mergeCells>
  <conditionalFormatting sqref="D77:D78">
    <cfRule type="expression" dxfId="0" priority="1" stopIfTrue="1">
      <formula>IF($E79="　未选房源",1,0)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宿舍楼</vt:lpstr>
      <vt:lpstr>专家楼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2022-03-27T10:02:00Z</dcterms:created>
  <dcterms:modified xsi:type="dcterms:W3CDTF">2023-12-01T08:18:04Z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2EDD67434F614DE998E4016959F3CF7C_13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